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245" windowWidth="11280" windowHeight="4545" tabRatio="597" firstSheet="2" activeTab="4"/>
  </bookViews>
  <sheets>
    <sheet name="Прил1 свод доход 2017 " sheetId="1" r:id="rId1"/>
    <sheet name="Прил.2 свод доход2018-2019" sheetId="2" r:id="rId2"/>
    <sheet name="прил.3 свод расходов 2017 " sheetId="3" r:id="rId3"/>
    <sheet name="прил.4 свод расходов 2018-2019" sheetId="4" r:id="rId4"/>
    <sheet name="Прил.5 Ведомст.2017" sheetId="5" r:id="rId5"/>
    <sheet name="прил.6 ведомств.2018-2019" sheetId="6" r:id="rId6"/>
    <sheet name="Прил. 7 МП 2017" sheetId="7" r:id="rId7"/>
    <sheet name="прил8 МП 2018-2019" sheetId="8" r:id="rId8"/>
    <sheet name="Прил.9 м.гар.2017" sheetId="9" r:id="rId9"/>
    <sheet name="Прил.10 м.гар 2018-2019" sheetId="10" r:id="rId10"/>
    <sheet name="Прилож 11 ист.2017" sheetId="11" r:id="rId11"/>
    <sheet name="Прил.12 ист 2018-2019" sheetId="12" r:id="rId12"/>
    <sheet name="Лист1" sheetId="13" r:id="rId13"/>
  </sheets>
  <definedNames>
    <definedName name="_xlnm._FilterDatabase" localSheetId="6" hidden="1">'Прил. 7 МП 2017'!$A$12:$D$60</definedName>
    <definedName name="_xlnm._FilterDatabase" localSheetId="2" hidden="1">'прил.3 свод расходов 2017 '!$A$12:$F$178</definedName>
    <definedName name="_xlnm._FilterDatabase" localSheetId="3" hidden="1">'прил.4 свод расходов 2018-2019'!$A$11:$G$23</definedName>
    <definedName name="_xlnm._FilterDatabase" localSheetId="4" hidden="1">'Прил.5 Ведомст.2017'!$A$10:$G$288</definedName>
    <definedName name="_xlnm._FilterDatabase" localSheetId="5" hidden="1">'прил.6 ведомств.2018-2019'!$A$10:$H$23</definedName>
  </definedNames>
  <calcPr fullCalcOnLoad="1"/>
</workbook>
</file>

<file path=xl/sharedStrings.xml><?xml version="1.0" encoding="utf-8"?>
<sst xmlns="http://schemas.openxmlformats.org/spreadsheetml/2006/main" count="2829" uniqueCount="595">
  <si>
    <t>Прочие поступления от денежных взысканий (штрафов) и иных сумм в возмещение ущерба, зачисляемые в бюджеты городских округов</t>
  </si>
  <si>
    <t>901 1 16 90040 04 0000 140</t>
  </si>
  <si>
    <t>906 1 16 90040 04 0000 140</t>
  </si>
  <si>
    <t>908 1 16 90040 04 0000 140</t>
  </si>
  <si>
    <t>000 2 02 20000 00 0000 151</t>
  </si>
  <si>
    <t>901 2 02 20077 04 0001 151</t>
  </si>
  <si>
    <t>Субсидии бюджетам городских округов на софинансирование капитальных вложений в объекты муниципальной собственности (Субсидия бюджетам городских округов  на развитие газификации в сельской местности)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</si>
  <si>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</si>
  <si>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</si>
  <si>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</si>
  <si>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</si>
  <si>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>908 2 02 29999 04 0013 151</t>
  </si>
  <si>
    <t>Прочие субсидии бюджетам городских округов (Субсидия на реализацию мер по поэтапному повышению средней заработной платы работников муниципальных учреждений культуры)</t>
  </si>
  <si>
    <t xml:space="preserve"> Свод доходов местного бюджета  на 2018 -2019 годы</t>
  </si>
  <si>
    <t>Доходы бюджета - И Т О Г О</t>
  </si>
  <si>
    <t xml:space="preserve">Программа  муниципальных гарантий </t>
  </si>
  <si>
    <t xml:space="preserve"> Ирбитского муниципального образования на 2017 год</t>
  </si>
  <si>
    <r>
      <t xml:space="preserve">                  </t>
    </r>
    <r>
      <rPr>
        <b/>
        <sz val="10"/>
        <rFont val="Arial Cyr"/>
        <family val="0"/>
      </rPr>
  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</si>
  <si>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Цель гарантии</t>
  </si>
  <si>
    <t>Наименование принципала</t>
  </si>
  <si>
    <t>Объем гарантий в рублях</t>
  </si>
  <si>
    <t>Обеспечение обязательств юридических лиц, связанных с расчетами за котельное топливо для теплоснабжения населения и бюджетных учреждений на отопительный сезон 2016-2017года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</si>
  <si>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</si>
  <si>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проверкой финансового состояния принципала</t>
    </r>
  </si>
  <si>
    <r>
      <t xml:space="preserve">                  </t>
    </r>
    <r>
      <rPr>
        <b/>
        <sz val="10"/>
        <rFont val="Arial Cyr"/>
        <family val="0"/>
      </rPr>
      <t>Раздел 3. Общий объем бюджетных ассигнований, предусмотренных</t>
    </r>
  </si>
  <si>
    <t xml:space="preserve">в 2017 году на исполнение муниципальных гарантий Ирбитского мунциипального </t>
  </si>
  <si>
    <t xml:space="preserve">образования по возможным  гарантийным случаям 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</si>
  <si>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</si>
  <si>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</si>
  <si>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</si>
  <si>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>Расходные обязательства по исполнению муниципальной гарантии</t>
  </si>
  <si>
    <t>Итого</t>
  </si>
  <si>
    <t xml:space="preserve">Ирбитского муниципального образования  </t>
  </si>
  <si>
    <t>на  2018 и 2019 годы</t>
  </si>
  <si>
    <r>
      <t xml:space="preserve">                  </t>
    </r>
    <r>
      <rPr>
        <b/>
        <sz val="10"/>
        <rFont val="Arial Cyr"/>
        <family val="0"/>
      </rPr>
      <t>Раздел 1. 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</si>
  <si>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Обеспечение обязательств юридических лиц, связанных с расчетами за котельное топливо для теплоснабжения населения и бюджетных учреждений на отопительный сезон 2017-2019 года</t>
  </si>
  <si>
    <t xml:space="preserve">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не предоставляются </t>
  </si>
  <si>
    <t xml:space="preserve">в плановый период 2018 - 2019 года на исполнение муниципальных гарантий  </t>
  </si>
  <si>
    <t xml:space="preserve">Ирбитского мунциипального образования по возможным  гарантийным случаям </t>
  </si>
  <si>
    <t>Приложение № 8</t>
  </si>
  <si>
    <t>"О бюджете Ирбитского муниципального</t>
  </si>
  <si>
    <t>образования на 2017 год и плановый период</t>
  </si>
  <si>
    <t xml:space="preserve"> 2018 и 2019 годов"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</si>
  <si>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 и 2019 годы</t>
  </si>
  <si>
    <t xml:space="preserve"> 2018 год  Сумма в рублях</t>
  </si>
  <si>
    <t xml:space="preserve">  2019 год Сумма в рублях</t>
  </si>
  <si>
    <t>Приложение № 6</t>
  </si>
  <si>
    <t xml:space="preserve">образования на 2017 год и плановый период </t>
  </si>
  <si>
    <t>2018 и 2019 годов"</t>
  </si>
  <si>
    <t xml:space="preserve">     Перечень муниципальных программ Ирбитского муниципального образования,подлежащих реализации в 2018 и 2019 годах</t>
  </si>
  <si>
    <t xml:space="preserve">2018 год                                                         Объем бюджетных ассигнований на финансовое обеспечение реализации муниципальной программы,
в  рублях </t>
  </si>
  <si>
    <t xml:space="preserve">2019 год                                                        Объем бюджетных ассигнований на финансовое обеспечение реализации муниципальной программы,
в  рублях </t>
  </si>
  <si>
    <t>Приложение №5</t>
  </si>
  <si>
    <t>Приложение № 7</t>
  </si>
  <si>
    <t>7000210600</t>
  </si>
  <si>
    <t>161 1 16 33 040 04 6000 140</t>
  </si>
  <si>
    <t>076 1 16 90040 04 6000 140</t>
  </si>
  <si>
    <t>0111</t>
  </si>
  <si>
    <t>7009020800</t>
  </si>
  <si>
    <t>870</t>
  </si>
  <si>
    <t>1000</t>
  </si>
  <si>
    <t>1003</t>
  </si>
  <si>
    <t>320</t>
  </si>
  <si>
    <t>807</t>
  </si>
  <si>
    <t>821</t>
  </si>
  <si>
    <t xml:space="preserve"> образования от 20.12.2017г  №     54</t>
  </si>
  <si>
    <t>образования от  20.12. 2017 г. № 54</t>
  </si>
  <si>
    <t>образования от 20.12.2017 г . № 54</t>
  </si>
  <si>
    <t>образования от 20.12. 2017 г. №54</t>
  </si>
  <si>
    <t>образования от 20.12. 2017 г. № 54</t>
  </si>
  <si>
    <t xml:space="preserve"> образования от 20.12.2017г  №    54 </t>
  </si>
  <si>
    <t>Приложение № 10</t>
  </si>
  <si>
    <t>Приложение № 11</t>
  </si>
  <si>
    <t>Приложение № 12</t>
  </si>
  <si>
    <t>Благоустройство</t>
  </si>
  <si>
    <t>Бюджетные инвестиции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</si>
  <si>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</si>
  <si>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Депутаты представительного органа муниципального образования</t>
  </si>
  <si>
    <t>Дорожное хозяйство (дорожные фонды)</t>
  </si>
  <si>
    <t>Взносы на проведение капитального ремонта общего имущества в многоквартирных домах в доле муниципального имущества.</t>
  </si>
  <si>
    <t>Другие вопросы в области образования</t>
  </si>
  <si>
    <t>Другие вопросы в области культуры, кинематографии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</si>
  <si>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</si>
  <si>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</si>
  <si>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</si>
  <si>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</si>
  <si>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Иные закупки товаров, работ и услуг для обеспечения государственных (муниципальных) нужд</t>
  </si>
  <si>
    <t>МП"Обеспечение общественной безопасности населения Ирбитского муниципального образования до 2020 года"</t>
  </si>
  <si>
    <t>Коммунальное хозяйство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</si>
  <si>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</si>
  <si>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КУЛЬТУРА, КИНЕМАТОГРАФИЯ</t>
  </si>
  <si>
    <t>Культура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</si>
  <si>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</si>
  <si>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</si>
  <si>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МП"Развитие транспортного комплекса в Ирбитском муниципальном образовании до 2020 года"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</si>
  <si>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</si>
  <si>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МП"Развитие системы образования в Ирбитском МО до 2020 года"</t>
  </si>
  <si>
    <t>МП"Развитие культуры и искусства в Ирбитском муниципальном образовании до 2020 года"</t>
  </si>
  <si>
    <t>Непрограммные направления деятельности</t>
  </si>
  <si>
    <t>НАЦИОНАЛЬНАЯ БЕЗОПАСНОСТЬ И ПРАВООХРАНИТЕЛЬНАЯ ДЕЯТЕЛЬНОСТЬ</t>
  </si>
  <si>
    <t>НАЦИОНАЛЬНАЯ ЭКОНОМИКА</t>
  </si>
  <si>
    <t>Обеспечение  деятельности финансового управления.</t>
  </si>
  <si>
    <t>Обеспечение деятельности ЕДДС.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</si>
  <si>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</si>
  <si>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</si>
  <si>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Обеспечение организационных мероприятий.</t>
  </si>
  <si>
    <t>Обеспечение деятельности муниципальных органов (центральный аппарат)</t>
  </si>
  <si>
    <t>Субсидии бюджетам субъектов Российской Федерации и муниципальных образований</t>
  </si>
  <si>
    <t>Обеспечение деятельности муниципальных органов(территориальные органы)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</si>
  <si>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</si>
  <si>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</si>
  <si>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>Обеспечение пожарной безопасности</t>
  </si>
  <si>
    <t>Обеспечение функционирования первичных средств пожаротушения.</t>
  </si>
  <si>
    <t>ОБРАЗОВАНИЕ</t>
  </si>
  <si>
    <t>ОБЩЕГОСУДАРСТВЕННЫЕ ВОПРОСЫ</t>
  </si>
  <si>
    <t>Организация мероприятий по обращению с твердыми бытовыми отходами, согласование мест размещения контейнерных площадок, паспортизация отходов на территории Ирбитского муниципального образования.</t>
  </si>
  <si>
    <t>Общее образование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</si>
  <si>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</si>
  <si>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Организация деятельности МКУ "Центр развития образования", оказывающего услуги в сфере образования.</t>
  </si>
  <si>
    <t>Организация деятельности культурно-досуговой сферы</t>
  </si>
  <si>
    <t>Пенсионное обеспечение муниципальных служащих в соответствии с Законом Свердловской Области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</si>
  <si>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</si>
  <si>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Освещение мест отдыха (парки, скверы) в населенных пунктах Ирбитского МО.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</si>
  <si>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</si>
  <si>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</si>
  <si>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Подпрограмма "Капитальный ремонт общего имущества многоквартирных домов на территории Ирбитского МО"</t>
  </si>
  <si>
    <t>Повышение квалификации муниципальных служащих и лиц замещающих муниципальные должности.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</si>
  <si>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</si>
  <si>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</si>
  <si>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</si>
  <si>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</si>
  <si>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</si>
  <si>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</si>
  <si>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</si>
  <si>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 "Формирование современной городской среды Ирбитского муниципального образования 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</si>
  <si>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</si>
  <si>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</si>
  <si>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Председатель Думы Ирбитского муниниципального образования</t>
  </si>
  <si>
    <t>Председатель контрольного органа</t>
  </si>
  <si>
    <t>Подпрограмма"Энергосбережение и повышение энергетической эффективности Ирбитского МО"</t>
  </si>
  <si>
    <t>Развитие газификации в сельской местности за счет субсидии из областного бюжета</t>
  </si>
  <si>
    <t>Подпрограмма"Развитие системы общего образования в Ирбитском МО"</t>
  </si>
  <si>
    <t>Профессиональная подготовка, переподготовка и повышение квалификации</t>
  </si>
  <si>
    <t>Подпрограмма"Развитие культуры и искусства"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</si>
  <si>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</si>
  <si>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Расходы на выплаты персоналу муниципальных органов</t>
  </si>
  <si>
    <t>Расходы на капитальный и текущий ремонт;и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</si>
  <si>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Резервные средства</t>
  </si>
  <si>
    <t>Расходы на выплаты персоналу казенных учреждений</t>
  </si>
  <si>
    <t>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</si>
  <si>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Резервные фонды</t>
  </si>
  <si>
    <t>Резервный фонд муниципального образования</t>
  </si>
  <si>
    <t>Создание вокруг населенных пунктов противопожарных минерализированных защитных полос.</t>
  </si>
  <si>
    <t>Реконструкция, капитальный ремонт и ремонт автомобильных дорог,мостов общего пользования местного значения Ирбитского района Свердловской области.</t>
  </si>
  <si>
    <t>Содержание дорожной сети в населенных пунктах Ирбитского муниципального образования.</t>
  </si>
  <si>
    <t>СОЦИАЛЬНАЯ ПОЛИТИКА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</si>
  <si>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</si>
  <si>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</si>
  <si>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</si>
  <si>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</si>
  <si>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расходов по развитию информационно-технологических ресурсов.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</si>
  <si>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</si>
  <si>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</si>
  <si>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Участие муниципальных служащих в консультационных семинарах.</t>
  </si>
  <si>
    <t>Транспорт</t>
  </si>
  <si>
    <t>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</si>
  <si>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</si>
  <si>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Субсидия на реализацию мер по поэтапному повышению средней заработной платы работников муниципальных учреждений культуры.</t>
  </si>
  <si>
    <t>Субсидии бюджетным учреждениям</t>
  </si>
  <si>
    <t>ГРБС: Дубская территориальная администрация Ирбитского муниципального образования</t>
  </si>
  <si>
    <t>ГРБС: Пьянковская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</si>
  <si>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</si>
  <si>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</si>
  <si>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</si>
  <si>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</si>
  <si>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</si>
  <si>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</si>
  <si>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</si>
  <si>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</si>
  <si>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</si>
  <si>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>ГРБС: Финансовое управление администрации Ирбитского муниципального образования</t>
  </si>
  <si>
    <t xml:space="preserve"> Расходы на капитальный и текущий ремонт;и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</si>
  <si>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образования от20.12. 2017 г. №54</t>
  </si>
  <si>
    <t>Изменения в ведомственную структурурасходов местного бюджета на 2018 и 2019 годы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</si>
  <si>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</si>
  <si>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>Кодглавного распорядителя</t>
  </si>
  <si>
    <t xml:space="preserve"> 2018 годСумма в рублях</t>
  </si>
  <si>
    <t>2019 год Сумма в рублях</t>
  </si>
  <si>
    <t>ГРБС:Администрация Ирбитского муниципального образования</t>
  </si>
  <si>
    <t>Изменения в ведомственную структурурасходов местного бюджета на 2017 год</t>
  </si>
  <si>
    <t xml:space="preserve">Сумма в рублях </t>
  </si>
  <si>
    <t>ГРБС:Килачевская территориальная администрация Ирбитскогомуниципального образования</t>
  </si>
  <si>
    <t>ГРБС:Контрольный орган Ирбитского муниципальногообразования</t>
  </si>
  <si>
    <t>Обеспечениедеятельности финансового управления.</t>
  </si>
  <si>
    <t>Подпрограмма " Обеспечение реализации муниципальной программы Ирбитского муниципального образования" ПовышениеЭффективностиуправлениямуниципальнымифинансамиИрбитскогомуниципальногообразованиянапериоддо2020 года".</t>
  </si>
  <si>
    <t>Подпрограмма " Совершенствованиепрограммных. информационно- технических ресурсов и телекоммуникационной структуры,обеспечивающей уравление финансами".</t>
  </si>
  <si>
    <t>Сопровождение и модернизацияПК "Бюджет-Смарт",модернизация и развитие базы атнотехнических ресурсов,приобретение лицензионного программного обеспечения.</t>
  </si>
  <si>
    <t xml:space="preserve">                        А.В.Никифоров</t>
  </si>
  <si>
    <t xml:space="preserve"> Е.Н. Врублевская</t>
  </si>
  <si>
    <t>Подпрограмма " 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</si>
  <si>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 xml:space="preserve">                                        А.В.Никифоров</t>
  </si>
  <si>
    <t xml:space="preserve">                                            Е.Н. Врублевская</t>
  </si>
  <si>
    <t xml:space="preserve">                                                 А.В.Никифоров</t>
  </si>
  <si>
    <t xml:space="preserve">                                              Е.Н. Врублевская</t>
  </si>
  <si>
    <t>Расходы на капитальный и текущий ремонт;и приведение в сооттветствии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</si>
  <si>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                                         Е.Н. Врублевская</t>
  </si>
  <si>
    <t xml:space="preserve">                                                         А.В.Никифоров</t>
  </si>
  <si>
    <t xml:space="preserve">                                                  Е.Н. Врублевская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</si>
  <si>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</si>
  <si>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</si>
  <si>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</si>
  <si>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</si>
  <si>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до 2020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</si>
  <si>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</si>
  <si>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</si>
  <si>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</si>
  <si>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</si>
  <si>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 "Формирование современной городской среды  Ирбитского муниципального образования"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</si>
  <si>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</si>
  <si>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</si>
  <si>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Подпрограмма"Социальная поддержка по оплате жилого помещения и коммунальных услуг населения Ирбитского МО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</si>
  <si>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</si>
  <si>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до 2020 года"</t>
  </si>
  <si>
    <t>Подпрограмма"Развитие системы дошкольного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</si>
  <si>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</si>
  <si>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 "Развитие образования в сфере культуры и искусства"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</si>
  <si>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</si>
  <si>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</si>
  <si>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</si>
  <si>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</si>
  <si>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</si>
  <si>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Подпрограмма"Управление  муниципальным  долгом"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</si>
  <si>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</si>
  <si>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 xml:space="preserve">                  А.В.Никифоров</t>
  </si>
  <si>
    <t xml:space="preserve">                                                    Е.Н. Врублевская</t>
  </si>
  <si>
    <t xml:space="preserve">                                       А.В.Никифоров</t>
  </si>
  <si>
    <t xml:space="preserve">                                             Е.Н. Врублевская</t>
  </si>
  <si>
    <t xml:space="preserve">                           А.В.Никифоров</t>
  </si>
  <si>
    <t xml:space="preserve">                              Е.Н. Врублевская</t>
  </si>
  <si>
    <t xml:space="preserve">                                 А.В.Никифоров</t>
  </si>
  <si>
    <t xml:space="preserve">                                Е.Н. Врублевская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</si>
  <si>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</si>
  <si>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</si>
  <si>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</si>
  <si>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</si>
  <si>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</si>
  <si>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</si>
  <si>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</si>
  <si>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</si>
  <si>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</si>
  <si>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</si>
  <si>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</si>
  <si>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</si>
  <si>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</si>
  <si>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</si>
  <si>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</si>
  <si>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</si>
  <si>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</si>
  <si>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</si>
  <si>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</si>
  <si>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</si>
  <si>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</si>
  <si>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</si>
  <si>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</si>
  <si>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</si>
  <si>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</si>
  <si>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</si>
  <si>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</si>
  <si>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Всего расходов:</t>
  </si>
  <si>
    <t>№ строки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</si>
  <si>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</si>
  <si>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</si>
  <si>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</si>
  <si>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</si>
  <si>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№ ст ро 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</si>
  <si>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</si>
  <si>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</si>
  <si>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 xml:space="preserve">     Перечень муниципальных программ Ирбитского муниципального образования,подлежащих реализации в 2017году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</si>
  <si>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2017 год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</si>
  <si>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</si>
  <si>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</si>
  <si>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</si>
  <si>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</si>
  <si>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</si>
  <si>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</si>
  <si>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</si>
  <si>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</si>
  <si>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</si>
  <si>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</si>
  <si>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</si>
  <si>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</si>
  <si>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</si>
  <si>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</si>
  <si>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</si>
  <si>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</si>
  <si>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</si>
  <si>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</si>
  <si>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</si>
  <si>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</si>
  <si>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</si>
  <si>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>Приложение №1</t>
  </si>
  <si>
    <t xml:space="preserve">                                                  Изменения в свод    расходов   местного   бюджета          </t>
  </si>
  <si>
    <t xml:space="preserve">"О внесении изменений в Решение Думы </t>
  </si>
  <si>
    <t xml:space="preserve">от 21.12.2016 года № 603 " О бюджете Ирбитского </t>
  </si>
  <si>
    <t xml:space="preserve">муниципального образования на 2017 год </t>
  </si>
  <si>
    <t>и плановый период 2018 и 2019 годов"</t>
  </si>
  <si>
    <t>2</t>
  </si>
  <si>
    <t xml:space="preserve"> "О внесении изменений в решение Думы Ирбитского</t>
  </si>
  <si>
    <t xml:space="preserve"> муниципального образования от 21.12.2016г №603</t>
  </si>
  <si>
    <t xml:space="preserve"> "О бюджете Ирбитского муниципального образования</t>
  </si>
  <si>
    <t xml:space="preserve"> на 2017 год и плановый период 2018 и 2019 годы"</t>
  </si>
  <si>
    <t>Изменения в  Свод доходов местного бюджета  на 2017 год</t>
  </si>
  <si>
    <t>Номер строки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</si>
  <si>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</si>
  <si>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</si>
  <si>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</si>
  <si>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1300000000</t>
  </si>
  <si>
    <t xml:space="preserve">              </t>
  </si>
  <si>
    <t>Свод источников  финансирования   дефицита</t>
  </si>
  <si>
    <t>местного бюджета  на 2017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</si>
  <si>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</si>
  <si>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</si>
  <si>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</si>
  <si>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</si>
  <si>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</si>
  <si>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</si>
  <si>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</si>
  <si>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</si>
  <si>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</si>
  <si>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</si>
  <si>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</si>
  <si>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</si>
  <si>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</si>
  <si>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</si>
  <si>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</si>
  <si>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</si>
  <si>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</si>
  <si>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</si>
  <si>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</si>
  <si>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</si>
  <si>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</si>
  <si>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</si>
  <si>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</si>
  <si>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</si>
  <si>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</si>
  <si>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</si>
  <si>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</si>
  <si>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</si>
  <si>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</si>
  <si>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</si>
  <si>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</si>
  <si>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</si>
  <si>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Приложение №2</t>
  </si>
  <si>
    <t>местного бюджета  на   2018 и 2019 годы</t>
  </si>
  <si>
    <t>2018 год</t>
  </si>
  <si>
    <t>2019 год</t>
  </si>
  <si>
    <t>901 01 03 00 00 00 0000 700</t>
  </si>
  <si>
    <t>901 01 03 00 00 04 0000 710</t>
  </si>
  <si>
    <t>901 01 03 00 00 00 0000 800</t>
  </si>
  <si>
    <t>901 01 03 00 00 04 0000 810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</si>
  <si>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</si>
  <si>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</si>
  <si>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</si>
  <si>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 xml:space="preserve">2018 год </t>
  </si>
  <si>
    <t>0100</t>
  </si>
  <si>
    <t>0000000000</t>
  </si>
  <si>
    <t>000</t>
  </si>
  <si>
    <t>7000000000</t>
  </si>
  <si>
    <t>7009011000</t>
  </si>
  <si>
    <t>120</t>
  </si>
  <si>
    <t>0103</t>
  </si>
  <si>
    <t>7002110000</t>
  </si>
  <si>
    <t>240</t>
  </si>
  <si>
    <t>0104</t>
  </si>
  <si>
    <t>7002113000</t>
  </si>
  <si>
    <t>850</t>
  </si>
  <si>
    <t>7009012000</t>
  </si>
  <si>
    <t>0106</t>
  </si>
  <si>
    <t>1241911000</t>
  </si>
  <si>
    <t>1252020100</t>
  </si>
  <si>
    <t>0113</t>
  </si>
  <si>
    <t>110</t>
  </si>
  <si>
    <t>0300</t>
  </si>
  <si>
    <t>0309</t>
  </si>
  <si>
    <t>0321222030</t>
  </si>
  <si>
    <t>0310</t>
  </si>
  <si>
    <t>0310622030</t>
  </si>
  <si>
    <t>610</t>
  </si>
  <si>
    <t>0400</t>
  </si>
  <si>
    <t>0409</t>
  </si>
  <si>
    <t>0610224010</t>
  </si>
  <si>
    <t>0620824030</t>
  </si>
  <si>
    <t>0620924030</t>
  </si>
  <si>
    <t>0500</t>
  </si>
  <si>
    <t>0501</t>
  </si>
  <si>
    <t>0502</t>
  </si>
  <si>
    <t>410</t>
  </si>
  <si>
    <t>0503</t>
  </si>
  <si>
    <t>0700</t>
  </si>
  <si>
    <t>620</t>
  </si>
  <si>
    <t>0702</t>
  </si>
  <si>
    <t>0921525010</t>
  </si>
  <si>
    <t>0705</t>
  </si>
  <si>
    <t>0800</t>
  </si>
  <si>
    <t>0804</t>
  </si>
  <si>
    <t>1030711000</t>
  </si>
  <si>
    <t>1030826000</t>
  </si>
  <si>
    <t>0000</t>
  </si>
  <si>
    <t>804</t>
  </si>
  <si>
    <t>815</t>
  </si>
  <si>
    <t>817</t>
  </si>
  <si>
    <t>901</t>
  </si>
  <si>
    <t>906</t>
  </si>
  <si>
    <t>908</t>
  </si>
  <si>
    <t>912</t>
  </si>
  <si>
    <t>919</t>
  </si>
  <si>
    <t xml:space="preserve">                                                                     </t>
  </si>
  <si>
    <t>Е.Н. Врублевская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</si>
  <si>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</si>
  <si>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</si>
  <si>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</si>
  <si>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 xml:space="preserve">                            Е.Н. Врублевская</t>
  </si>
  <si>
    <t>0551922030</t>
  </si>
  <si>
    <t>818</t>
  </si>
  <si>
    <t>810</t>
  </si>
  <si>
    <t>7000111100</t>
  </si>
  <si>
    <t>000 1 00 00000 00 0000 000</t>
  </si>
  <si>
    <t>НАЛОГОВЫЕ И НЕНАЛОГОВЫЕ ДОХОДЫ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</si>
  <si>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</si>
  <si>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</si>
  <si>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</si>
  <si>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</si>
  <si>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906 1 13 01994 04 0001 130</t>
  </si>
  <si>
    <t xml:space="preserve">Прочие доходы от оказания платных услуг (работ) получателями средств бюджетов городских округов 
(Доходы от оказания платных услуг (работ) получателями средств бюджетов городских округов (в  части платы за присмотр и уход за детьми, осваивающими образовательные программы дошкольного образования в казенных муниципальных дошкольных образовательных организациях)
</t>
  </si>
  <si>
    <t>906 1 13 01994 04 0003 130</t>
  </si>
  <si>
    <t xml:space="preserve">Прочие доходы от оказания платных услуг (работ) получателями средств бюджетов городских округов
(Доходы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
</t>
  </si>
  <si>
    <t>000 1 14 00000 00 0000 000</t>
  </si>
  <si>
    <t>ДОХОДЫ ОТ ПРОДАЖИ МАТЕРИАЛЬНЫХ И НЕМАТЕРИАЛЬНЫХ АКТИВОВ</t>
  </si>
  <si>
    <t>902 1 14 02040 04 0000 410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</si>
  <si>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</si>
  <si>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</si>
  <si>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</si>
  <si>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</si>
  <si>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</si>
  <si>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</si>
  <si>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</si>
  <si>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</si>
  <si>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 3</t>
  </si>
  <si>
    <t>7000111200</t>
  </si>
  <si>
    <t>7002108000</t>
  </si>
  <si>
    <t>0110321000</t>
  </si>
  <si>
    <t>7002511100</t>
  </si>
  <si>
    <t>0110121000</t>
  </si>
  <si>
    <t>0310522030</t>
  </si>
  <si>
    <t>0408</t>
  </si>
  <si>
    <t>0620724030</t>
  </si>
  <si>
    <t>0531023030</t>
  </si>
  <si>
    <t>0520523010</t>
  </si>
  <si>
    <t>05414R0180</t>
  </si>
  <si>
    <t>0562923030</t>
  </si>
  <si>
    <t>0563023030</t>
  </si>
  <si>
    <t>0110221000</t>
  </si>
  <si>
    <t>0942025000</t>
  </si>
  <si>
    <t>0709</t>
  </si>
  <si>
    <t>0801</t>
  </si>
  <si>
    <t>1010126010</t>
  </si>
  <si>
    <t>1010146500</t>
  </si>
  <si>
    <t>1010246500</t>
  </si>
  <si>
    <t>1010326030</t>
  </si>
  <si>
    <t>819</t>
  </si>
  <si>
    <t>820</t>
  </si>
  <si>
    <t>822</t>
  </si>
  <si>
    <t>913</t>
  </si>
  <si>
    <t>Приложение №4</t>
  </si>
  <si>
    <t>Приложение № 9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</si>
  <si>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</si>
  <si>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</si>
  <si>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</si>
  <si>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</si>
  <si>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182 1 01 02020 01 0000 110</t>
  </si>
  <si>
    <t>Налог на доходы физических лиц с доходов, полученных от осуществления деятельности физическими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</si>
  <si>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</si>
  <si>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 доходы физических лиц с доходов, полученных физическими лицами в соответствии со статьей 228 Налогового кодекса  Российской Федерации</t>
  </si>
  <si>
    <t>000 1 03 00000 00 0000 000</t>
  </si>
  <si>
    <t>НАЛОГИ НА ТОВАРЫ (РАБОТЫ, УСЛУГИ), РЕАЛИЗУЕМЫЕ НА ТЕРРИТРИИ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</si>
  <si>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</si>
  <si>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</si>
  <si>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</si>
  <si>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</si>
  <si>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</si>
  <si>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</si>
  <si>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</si>
  <si>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</si>
  <si>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182 1 05 00000 00 0000 000</t>
  </si>
  <si>
    <t>НАЛОГИ НА СОВОКУПНЫЙ ДОХОД</t>
  </si>
  <si>
    <t>182 1 05 01000 00 0000 110</t>
  </si>
  <si>
    <t>Налог, взимаемый в связи  с применением упрощенной системы налогообложения</t>
  </si>
  <si>
    <t xml:space="preserve">182 1 05 01010 01 0000 110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</si>
  <si>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</si>
  <si>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182 1 05 01011 01 0000 110
</t>
  </si>
  <si>
    <t xml:space="preserve">182 1 05 01020 01 0000 110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</si>
  <si>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</si>
  <si>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</si>
  <si>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</si>
  <si>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</si>
  <si>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</si>
  <si>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182 1 05 01050 01 0000 110
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</si>
  <si>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</si>
  <si>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182 1 05 02000 02 0000 110</t>
  </si>
  <si>
    <t>Единый налог на вмененный доход для отдельных видов деятельности</t>
  </si>
  <si>
    <t>182 1 05 02010 02 0000 110</t>
  </si>
  <si>
    <t>182 1 05 03000 01 0000 110</t>
  </si>
  <si>
    <t>Единый сельскохозяйственный налог</t>
  </si>
  <si>
    <t>182 1 05 03010 01 0000 110</t>
  </si>
  <si>
    <t>182 1 05 03020 01 0000 110</t>
  </si>
  <si>
    <t xml:space="preserve">Единый сельскохозяйственный налог (за налоговые периоды, истекшие до 1 января 2011 года)
</t>
  </si>
  <si>
    <t>182 1 05 04000 02 0000 110</t>
  </si>
  <si>
    <t xml:space="preserve">Налог,   взимаемый   в   связи   с  применением    патентной системы налогообложения
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</si>
  <si>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</si>
  <si>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</si>
  <si>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</si>
  <si>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</si>
  <si>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</si>
  <si>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</si>
  <si>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</si>
  <si>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</si>
  <si>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</si>
  <si>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</si>
  <si>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182 1 06 06030 00 0000 110</t>
  </si>
  <si>
    <t xml:space="preserve">Земельный налог с организаций
</t>
  </si>
  <si>
    <t xml:space="preserve">182 1 06 06032 04 0000 110
</t>
  </si>
  <si>
    <t>Земельный налог с организаций, обладающих земельным участком, расположенным в границах городских округов</t>
  </si>
  <si>
    <t>182 1 06 06040 00 0000 110</t>
  </si>
  <si>
    <t xml:space="preserve">Земельный налог с физических лиц
</t>
  </si>
  <si>
    <t>182 1 06 06042 04 0000 110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</si>
  <si>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</si>
  <si>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>0001 08 00000 00 0000 000</t>
  </si>
  <si>
    <t xml:space="preserve">ГОСУДАРСТВЕННАЯ ПОШЛИНА
</t>
  </si>
  <si>
    <t>182 1 08 03000 01 0000 110</t>
  </si>
  <si>
    <t xml:space="preserve">Государственная пошлина по делам, рассматриваемым в судах общей юрисдикции, мировыми судьями
</t>
  </si>
  <si>
    <t>182 1 08 03010 01 1000 110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</si>
  <si>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</si>
  <si>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</si>
  <si>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</si>
  <si>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902 1 11 05000 00 0000 120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</si>
  <si>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</si>
  <si>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</si>
  <si>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</si>
  <si>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902 1 11 05012 04 0001 120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</si>
  <si>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</si>
  <si>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902 1 11 05024 04 0000 120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</si>
  <si>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</si>
  <si>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902 1 11 05024 04 0001 120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</si>
  <si>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округов)
</t>
  </si>
  <si>
    <t xml:space="preserve">902 1 11 05074 04 0000 120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</si>
  <si>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</si>
  <si>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902 1 11 05074 04 0003 120 </t>
  </si>
  <si>
    <t xml:space="preserve">Доходы от сдачи в аренду имущества, составляющего казну городских округов (за исключением земельных участков)
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
</t>
  </si>
  <si>
    <t xml:space="preserve">902 1 11 05074 04 0010 120 </t>
  </si>
  <si>
    <t>Доходы от сдачи в аренду имущества, составляющего казну городских округов (за исключением земельных участков)(Доходы от сдачи в аренду движимого имущества, находящегося в казне городских округов)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</si>
  <si>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</si>
  <si>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</si>
  <si>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</si>
  <si>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</si>
  <si>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048 1 12 01010 01 6000 120</t>
  </si>
  <si>
    <t xml:space="preserve">Плата за выбросы загрязняющих веществ в атмосферный воздух стационарными объектами </t>
  </si>
  <si>
    <t>048 1 12 01040 01 6000 120</t>
  </si>
  <si>
    <t>Плата за размещение отходов производства и потребления</t>
  </si>
  <si>
    <t>906 1 13 01994 04 0004 130</t>
  </si>
  <si>
    <t xml:space="preserve">Прочие доходы от оказания платных услуг (работ) получателями средств бюджетов городских округов 
(Прочие доходы от оказания платных услуг)
</t>
  </si>
  <si>
    <t>000 1 13 02994 04 0000 130</t>
  </si>
  <si>
    <t>Прочие доходы от компенсации затрат бюджетов городских округов</t>
  </si>
  <si>
    <t>901 1 13 02994 04 0001 130</t>
  </si>
  <si>
    <t>Прочие доходы от компенсации затрат бюджетов городских округов ( в части возврата дебиторской задолженности)</t>
  </si>
  <si>
    <t>908 1 13 02994 04 0001 130</t>
  </si>
  <si>
    <t>902 1 14 01040 04 0000 410</t>
  </si>
  <si>
    <t>Доходы от продажи квартир, находящиеся в собственности городских округов</t>
  </si>
  <si>
    <t>000 1 16 00000 00 0000 000</t>
  </si>
  <si>
    <t>ШТРАФЫ, САНКЦИИ, ВОЗМЕЩЕНИЕ УЩЕРБА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</si>
  <si>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</si>
  <si>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</si>
  <si>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076 1 16 25030 01 6000 140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</si>
  <si>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</si>
  <si>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000 1 16 33 000 00 0000 140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</si>
  <si>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</si>
  <si>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</si>
  <si>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901 1 16 33 040 04 0000 140</t>
  </si>
  <si>
    <t xml:space="preserve">000 1 16 35000 00 0000 140
</t>
  </si>
  <si>
    <t xml:space="preserve">Суммы по искам о возмещении вреда, причиненного окружающей среде
</t>
  </si>
  <si>
    <t>076 1 16 35020 04 6000 140</t>
  </si>
  <si>
    <t xml:space="preserve">Суммы по искам о возмещении вреда, причиненного окружающей среде, подлежащие зачислению в бюджеты городских округов
</t>
  </si>
  <si>
    <t>000 1 16 90000 00 0000 140</t>
  </si>
  <si>
    <t>Прочие поступления от денежных взысканий  (штрафов) и иных сумм в возмещение ущерба</t>
  </si>
  <si>
    <t>045 1 16 90040 04 0000 140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</si>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</sst>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11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11" borderId="1">
      <alignment/>
      <protection/>
    </xf>
    <xf numFmtId="0" fontId="39" fillId="0" borderId="2">
      <alignment horizontal="center" vertical="center" wrapText="1"/>
      <protection/>
    </xf>
    <xf numFmtId="0" fontId="39" fillId="11" borderId="3">
      <alignment/>
      <protection/>
    </xf>
    <xf numFmtId="0" fontId="39" fillId="11" borderId="0">
      <alignment shrinkToFit="1"/>
      <protection/>
    </xf>
    <xf numFmtId="0" fontId="41" fillId="0" borderId="3">
      <alignment horizontal="right"/>
      <protection/>
    </xf>
    <xf numFmtId="4" fontId="41" fillId="7" borderId="3">
      <alignment horizontal="right" vertical="top" shrinkToFit="1"/>
      <protection/>
    </xf>
    <xf numFmtId="4" fontId="41" fillId="12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7" borderId="2">
      <alignment horizontal="right" vertical="top" shrinkToFit="1"/>
      <protection/>
    </xf>
    <xf numFmtId="4" fontId="41" fillId="12" borderId="2">
      <alignment horizontal="right" vertical="top" shrinkToFit="1"/>
      <protection/>
    </xf>
    <xf numFmtId="0" fontId="39" fillId="11" borderId="4">
      <alignment/>
      <protection/>
    </xf>
    <xf numFmtId="0" fontId="39" fillId="11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11" borderId="4">
      <alignment shrinkToFit="1"/>
      <protection/>
    </xf>
    <xf numFmtId="0" fontId="39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21" fillId="20" borderId="0" xfId="0" applyFont="1" applyFill="1" applyAlignment="1">
      <alignment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6" fillId="0" borderId="0" xfId="0" applyFont="1" applyAlignment="1">
      <alignment horizontal="center"/>
    </xf>
    <xf numFmtId="0" fontId="25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6" xfId="0" applyFont="1" applyBorder="1" applyAlignment="1">
      <alignment horizontal="center" wrapText="1"/>
    </xf>
    <xf numFmtId="0" fontId="2" fillId="20" borderId="16" xfId="0" applyFont="1" applyFill="1" applyBorder="1" applyAlignment="1">
      <alignment horizontal="center" vertical="center" wrapText="1"/>
    </xf>
    <xf numFmtId="49" fontId="29" fillId="0" borderId="16" xfId="0" applyNumberFormat="1" applyFont="1" applyBorder="1" applyAlignment="1" quotePrefix="1">
      <alignment horizontal="center" vertical="top" wrapText="1"/>
    </xf>
    <xf numFmtId="0" fontId="29" fillId="0" borderId="16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32" fillId="0" borderId="0" xfId="0" applyNumberFormat="1" applyFont="1" applyAlignment="1">
      <alignment horizontal="center" vertical="center" wrapText="1"/>
    </xf>
    <xf numFmtId="0" fontId="31" fillId="0" borderId="16" xfId="0" applyFont="1" applyBorder="1" applyAlignment="1">
      <alignment horizontal="center"/>
    </xf>
    <xf numFmtId="49" fontId="31" fillId="0" borderId="16" xfId="0" applyNumberFormat="1" applyFont="1" applyBorder="1" applyAlignment="1">
      <alignment horizontal="center"/>
    </xf>
    <xf numFmtId="0" fontId="31" fillId="0" borderId="17" xfId="0" applyNumberFormat="1" applyFont="1" applyBorder="1" applyAlignment="1">
      <alignment horizontal="left" vertical="center" wrapText="1"/>
    </xf>
    <xf numFmtId="4" fontId="31" fillId="0" borderId="16" xfId="0" applyNumberFormat="1" applyFont="1" applyBorder="1" applyAlignment="1">
      <alignment horizontal="right" wrapText="1"/>
    </xf>
    <xf numFmtId="0" fontId="1" fillId="17" borderId="0" xfId="86" applyFont="1" applyFill="1" applyAlignment="1">
      <alignment horizontal="center"/>
      <protection/>
    </xf>
    <xf numFmtId="0" fontId="1" fillId="17" borderId="0" xfId="86" applyFill="1" applyAlignment="1">
      <alignment wrapText="1"/>
      <protection/>
    </xf>
    <xf numFmtId="0" fontId="0" fillId="17" borderId="0" xfId="86" applyFont="1" applyFill="1" applyAlignment="1">
      <alignment horizontal="center"/>
      <protection/>
    </xf>
    <xf numFmtId="0" fontId="34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6" applyFill="1">
      <alignment/>
      <protection/>
    </xf>
    <xf numFmtId="4" fontId="0" fillId="17" borderId="0" xfId="86" applyNumberFormat="1" applyFont="1" applyFill="1" applyAlignment="1">
      <alignment horizontal="center"/>
      <protection/>
    </xf>
    <xf numFmtId="0" fontId="23" fillId="17" borderId="16" xfId="86" applyFont="1" applyFill="1" applyBorder="1" applyAlignment="1">
      <alignment horizontal="center" vertical="center" wrapText="1"/>
      <protection/>
    </xf>
    <xf numFmtId="49" fontId="24" fillId="17" borderId="16" xfId="86" applyNumberFormat="1" applyFont="1" applyFill="1" applyBorder="1" applyAlignment="1">
      <alignment horizontal="center" vertical="center" wrapText="1"/>
      <protection/>
    </xf>
    <xf numFmtId="4" fontId="24" fillId="17" borderId="16" xfId="86" applyNumberFormat="1" applyFont="1" applyFill="1" applyBorder="1" applyAlignment="1">
      <alignment horizontal="center" vertical="center" wrapText="1"/>
      <protection/>
    </xf>
    <xf numFmtId="0" fontId="23" fillId="17" borderId="16" xfId="86" applyFont="1" applyFill="1" applyBorder="1" applyAlignment="1">
      <alignment horizontal="center"/>
      <protection/>
    </xf>
    <xf numFmtId="49" fontId="23" fillId="17" borderId="16" xfId="86" applyNumberFormat="1" applyFont="1" applyFill="1" applyBorder="1" applyAlignment="1">
      <alignment horizontal="center" wrapText="1"/>
      <protection/>
    </xf>
    <xf numFmtId="4" fontId="23" fillId="17" borderId="16" xfId="86" applyNumberFormat="1" applyFont="1" applyFill="1" applyBorder="1" applyAlignment="1">
      <alignment horizontal="center" wrapText="1"/>
      <protection/>
    </xf>
    <xf numFmtId="0" fontId="35" fillId="17" borderId="16" xfId="86" applyFont="1" applyFill="1" applyBorder="1" applyAlignment="1">
      <alignment wrapText="1"/>
      <protection/>
    </xf>
    <xf numFmtId="49" fontId="24" fillId="17" borderId="16" xfId="86" applyNumberFormat="1" applyFont="1" applyFill="1" applyBorder="1">
      <alignment/>
      <protection/>
    </xf>
    <xf numFmtId="4" fontId="23" fillId="0" borderId="16" xfId="0" applyNumberFormat="1" applyFont="1" applyBorder="1" applyAlignment="1">
      <alignment/>
    </xf>
    <xf numFmtId="0" fontId="36" fillId="17" borderId="16" xfId="86" applyFont="1" applyFill="1" applyBorder="1" applyAlignment="1">
      <alignment wrapText="1"/>
      <protection/>
    </xf>
    <xf numFmtId="49" fontId="23" fillId="17" borderId="16" xfId="86" applyNumberFormat="1" applyFont="1" applyFill="1" applyBorder="1">
      <alignment/>
      <protection/>
    </xf>
    <xf numFmtId="0" fontId="35" fillId="17" borderId="16" xfId="86" applyFont="1" applyFill="1" applyBorder="1" applyAlignment="1">
      <alignment horizontal="left" vertical="center" wrapText="1"/>
      <protection/>
    </xf>
    <xf numFmtId="0" fontId="24" fillId="17" borderId="16" xfId="86" applyFont="1" applyFill="1" applyBorder="1">
      <alignment/>
      <protection/>
    </xf>
    <xf numFmtId="0" fontId="23" fillId="17" borderId="16" xfId="86" applyFont="1" applyFill="1" applyBorder="1">
      <alignment/>
      <protection/>
    </xf>
    <xf numFmtId="0" fontId="0" fillId="17" borderId="0" xfId="86" applyFont="1" applyFill="1" applyBorder="1" applyAlignment="1">
      <alignment horizontal="center"/>
      <protection/>
    </xf>
    <xf numFmtId="0" fontId="0" fillId="17" borderId="0" xfId="86" applyFont="1" applyFill="1" applyBorder="1" applyAlignment="1">
      <alignment/>
      <protection/>
    </xf>
    <xf numFmtId="4" fontId="0" fillId="17" borderId="0" xfId="86" applyNumberFormat="1" applyFont="1" applyFill="1" applyBorder="1" applyAlignment="1">
      <alignment horizontal="center"/>
      <protection/>
    </xf>
    <xf numFmtId="0" fontId="39" fillId="0" borderId="2" xfId="54" applyNumberFormat="1" applyFont="1" applyProtection="1">
      <alignment vertical="top" wrapText="1"/>
      <protection/>
    </xf>
    <xf numFmtId="49" fontId="39" fillId="0" borderId="2" xfId="55" applyNumberFormat="1" applyFont="1" applyProtection="1">
      <alignment horizontal="center" vertical="top" shrinkToFit="1"/>
      <protection/>
    </xf>
    <xf numFmtId="0" fontId="41" fillId="0" borderId="2" xfId="54" applyNumberFormat="1" applyFont="1" applyProtection="1">
      <alignment vertical="top" wrapText="1"/>
      <protection/>
    </xf>
    <xf numFmtId="49" fontId="41" fillId="0" borderId="2" xfId="55" applyNumberFormat="1" applyFont="1" applyProtection="1">
      <alignment horizontal="center" vertical="top" shrinkToFit="1"/>
      <protection/>
    </xf>
    <xf numFmtId="0" fontId="0" fillId="0" borderId="16" xfId="0" applyBorder="1" applyAlignment="1">
      <alignment horizontal="center"/>
    </xf>
    <xf numFmtId="49" fontId="39" fillId="0" borderId="2" xfId="55" applyProtection="1">
      <alignment horizontal="center" vertical="top" shrinkToFit="1"/>
      <protection/>
    </xf>
    <xf numFmtId="4" fontId="41" fillId="7" borderId="2" xfId="56" applyProtection="1">
      <alignment horizontal="right" vertical="top" shrinkToFit="1"/>
      <protection/>
    </xf>
    <xf numFmtId="4" fontId="41" fillId="7" borderId="3" xfId="51" applyProtection="1">
      <alignment horizontal="right" vertical="top" shrinkToFit="1"/>
      <protection/>
    </xf>
    <xf numFmtId="0" fontId="0" fillId="20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43" fontId="0" fillId="0" borderId="0" xfId="94" applyFont="1" applyAlignment="1">
      <alignment/>
    </xf>
    <xf numFmtId="171" fontId="0" fillId="0" borderId="0" xfId="0" applyNumberFormat="1" applyAlignment="1">
      <alignment/>
    </xf>
    <xf numFmtId="0" fontId="0" fillId="17" borderId="0" xfId="0" applyFont="1" applyFill="1" applyBorder="1" applyAlignment="1">
      <alignment horizontal="left"/>
    </xf>
    <xf numFmtId="4" fontId="0" fillId="17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3" fillId="17" borderId="20" xfId="86" applyFont="1" applyFill="1" applyBorder="1" applyAlignment="1">
      <alignment horizontal="center"/>
      <protection/>
    </xf>
    <xf numFmtId="49" fontId="23" fillId="17" borderId="20" xfId="86" applyNumberFormat="1" applyFont="1" applyFill="1" applyBorder="1" applyAlignment="1">
      <alignment horizontal="center" wrapText="1"/>
      <protection/>
    </xf>
    <xf numFmtId="4" fontId="23" fillId="17" borderId="20" xfId="86" applyNumberFormat="1" applyFont="1" applyFill="1" applyBorder="1" applyAlignment="1">
      <alignment horizontal="center" wrapText="1"/>
      <protection/>
    </xf>
    <xf numFmtId="0" fontId="24" fillId="17" borderId="16" xfId="86" applyFont="1" applyFill="1" applyBorder="1" applyAlignment="1">
      <alignment wrapText="1"/>
      <protection/>
    </xf>
    <xf numFmtId="4" fontId="24" fillId="17" borderId="16" xfId="94" applyNumberFormat="1" applyFont="1" applyFill="1" applyBorder="1" applyAlignment="1">
      <alignment horizontal="center"/>
    </xf>
    <xf numFmtId="4" fontId="24" fillId="17" borderId="16" xfId="86" applyNumberFormat="1" applyFont="1" applyFill="1" applyBorder="1" applyAlignment="1">
      <alignment horizontal="center"/>
      <protection/>
    </xf>
    <xf numFmtId="0" fontId="23" fillId="17" borderId="16" xfId="86" applyFont="1" applyFill="1" applyBorder="1" applyAlignment="1">
      <alignment wrapText="1"/>
      <protection/>
    </xf>
    <xf numFmtId="4" fontId="23" fillId="17" borderId="16" xfId="94" applyNumberFormat="1" applyFont="1" applyFill="1" applyBorder="1" applyAlignment="1">
      <alignment horizontal="center"/>
    </xf>
    <xf numFmtId="0" fontId="24" fillId="17" borderId="16" xfId="86" applyFont="1" applyFill="1" applyBorder="1" applyAlignment="1">
      <alignment horizontal="left" vertical="center" wrapText="1"/>
      <protection/>
    </xf>
    <xf numFmtId="4" fontId="23" fillId="17" borderId="16" xfId="86" applyNumberFormat="1" applyFont="1" applyFill="1" applyBorder="1" applyAlignment="1">
      <alignment horizontal="center"/>
      <protection/>
    </xf>
    <xf numFmtId="3" fontId="31" fillId="0" borderId="16" xfId="0" applyNumberFormat="1" applyFont="1" applyBorder="1" applyAlignment="1">
      <alignment horizontal="center" wrapText="1"/>
    </xf>
    <xf numFmtId="2" fontId="31" fillId="17" borderId="16" xfId="0" applyNumberFormat="1" applyFont="1" applyFill="1" applyBorder="1" applyAlignment="1">
      <alignment vertical="top" wrapText="1"/>
    </xf>
    <xf numFmtId="49" fontId="33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9" fontId="31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0" fontId="37" fillId="0" borderId="16" xfId="0" applyNumberFormat="1" applyFont="1" applyFill="1" applyBorder="1" applyAlignment="1">
      <alignment horizontal="left" vertical="distributed" wrapText="1"/>
    </xf>
    <xf numFmtId="0" fontId="31" fillId="0" borderId="16" xfId="0" applyNumberFormat="1" applyFont="1" applyFill="1" applyBorder="1" applyAlignment="1">
      <alignment horizontal="left" vertical="distributed" wrapText="1"/>
    </xf>
    <xf numFmtId="4" fontId="2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0" fontId="33" fillId="0" borderId="21" xfId="0" applyNumberFormat="1" applyFont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31" fillId="0" borderId="22" xfId="0" applyNumberFormat="1" applyFont="1" applyBorder="1" applyAlignment="1">
      <alignment horizontal="center"/>
    </xf>
    <xf numFmtId="0" fontId="31" fillId="0" borderId="23" xfId="0" applyNumberFormat="1" applyFont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center" wrapText="1"/>
    </xf>
    <xf numFmtId="0" fontId="31" fillId="0" borderId="16" xfId="0" applyNumberFormat="1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49" fontId="31" fillId="0" borderId="16" xfId="0" applyNumberFormat="1" applyFont="1" applyBorder="1" applyAlignment="1">
      <alignment horizontal="center" wrapText="1"/>
    </xf>
    <xf numFmtId="0" fontId="31" fillId="0" borderId="17" xfId="0" applyNumberFormat="1" applyFont="1" applyBorder="1" applyAlignment="1">
      <alignment horizontal="left" vertical="distributed" wrapText="1"/>
    </xf>
    <xf numFmtId="0" fontId="31" fillId="0" borderId="17" xfId="0" applyNumberFormat="1" applyFont="1" applyBorder="1" applyAlignment="1">
      <alignment horizontal="left" wrapText="1"/>
    </xf>
    <xf numFmtId="0" fontId="31" fillId="0" borderId="16" xfId="0" applyNumberFormat="1" applyFont="1" applyBorder="1" applyAlignment="1">
      <alignment wrapText="1"/>
    </xf>
    <xf numFmtId="0" fontId="31" fillId="0" borderId="16" xfId="0" applyFont="1" applyBorder="1" applyAlignment="1">
      <alignment horizontal="justify"/>
    </xf>
    <xf numFmtId="0" fontId="0" fillId="0" borderId="17" xfId="0" applyNumberFormat="1" applyFont="1" applyBorder="1" applyAlignment="1">
      <alignment horizontal="left" vertical="center" wrapText="1"/>
    </xf>
    <xf numFmtId="0" fontId="31" fillId="0" borderId="16" xfId="0" applyFont="1" applyBorder="1" applyAlignment="1">
      <alignment vertical="center" wrapText="1"/>
    </xf>
    <xf numFmtId="4" fontId="31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17" xfId="0" applyNumberFormat="1" applyFont="1" applyFill="1" applyBorder="1" applyAlignment="1">
      <alignment horizontal="left" vertical="top" wrapText="1"/>
    </xf>
    <xf numFmtId="4" fontId="31" fillId="0" borderId="16" xfId="0" applyNumberFormat="1" applyFont="1" applyBorder="1" applyAlignment="1">
      <alignment wrapText="1"/>
    </xf>
    <xf numFmtId="2" fontId="31" fillId="0" borderId="0" xfId="0" applyNumberFormat="1" applyFont="1" applyBorder="1" applyAlignment="1">
      <alignment vertical="top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left" vertical="center" wrapText="1"/>
    </xf>
    <xf numFmtId="2" fontId="31" fillId="0" borderId="17" xfId="0" applyNumberFormat="1" applyFont="1" applyBorder="1" applyAlignment="1">
      <alignment vertical="top" wrapText="1"/>
    </xf>
    <xf numFmtId="2" fontId="31" fillId="0" borderId="17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25" xfId="0" applyNumberFormat="1" applyFont="1" applyBorder="1" applyAlignment="1">
      <alignment horizontal="left" vertical="distributed" wrapText="1"/>
    </xf>
    <xf numFmtId="0" fontId="31" fillId="0" borderId="2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distributed"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4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1" fillId="0" borderId="2" xfId="55" applyFont="1" applyProtection="1">
      <alignment horizontal="center" vertical="top" shrinkToFit="1"/>
      <protection/>
    </xf>
    <xf numFmtId="0" fontId="0" fillId="20" borderId="0" xfId="0" applyFont="1" applyFill="1" applyAlignment="1">
      <alignment/>
    </xf>
    <xf numFmtId="0" fontId="2" fillId="0" borderId="26" xfId="0" applyFont="1" applyBorder="1" applyAlignment="1">
      <alignment wrapText="1"/>
    </xf>
    <xf numFmtId="0" fontId="2" fillId="20" borderId="2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23" fillId="20" borderId="0" xfId="0" applyFont="1" applyFill="1" applyAlignment="1">
      <alignment/>
    </xf>
    <xf numFmtId="0" fontId="0" fillId="20" borderId="17" xfId="0" applyFont="1" applyFill="1" applyBorder="1" applyAlignment="1">
      <alignment horizontal="center" vertical="center" wrapText="1"/>
    </xf>
    <xf numFmtId="49" fontId="38" fillId="0" borderId="16" xfId="0" applyNumberFormat="1" applyFont="1" applyBorder="1" applyAlignment="1" quotePrefix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2" fillId="0" borderId="23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left" vertical="center" wrapText="1"/>
    </xf>
    <xf numFmtId="0" fontId="32" fillId="0" borderId="17" xfId="0" applyNumberFormat="1" applyFont="1" applyBorder="1" applyAlignment="1">
      <alignment horizontal="left" vertical="distributed" wrapText="1"/>
    </xf>
    <xf numFmtId="2" fontId="32" fillId="0" borderId="16" xfId="0" applyNumberFormat="1" applyFont="1" applyBorder="1" applyAlignment="1">
      <alignment vertical="top" wrapText="1"/>
    </xf>
    <xf numFmtId="0" fontId="32" fillId="0" borderId="16" xfId="0" applyNumberFormat="1" applyFont="1" applyBorder="1" applyAlignment="1">
      <alignment horizontal="left" vertical="center" wrapText="1"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0" fontId="41" fillId="0" borderId="0" xfId="50" applyNumberFormat="1" applyBorder="1" applyProtection="1">
      <alignment horizontal="right"/>
      <protection/>
    </xf>
    <xf numFmtId="4" fontId="41" fillId="0" borderId="0" xfId="51" applyFill="1" applyBorder="1" applyProtection="1">
      <alignment horizontal="right" vertical="top" shrinkToFit="1"/>
      <protection/>
    </xf>
    <xf numFmtId="0" fontId="41" fillId="0" borderId="0" xfId="50" applyNumberFormat="1" applyBorder="1" applyProtection="1">
      <alignment horizontal="right"/>
      <protection/>
    </xf>
    <xf numFmtId="4" fontId="41" fillId="0" borderId="0" xfId="51" applyFill="1" applyBorder="1" applyProtection="1">
      <alignment horizontal="right" vertical="top" shrinkToFit="1"/>
      <protection/>
    </xf>
    <xf numFmtId="4" fontId="41" fillId="7" borderId="28" xfId="51" applyBorder="1" applyProtection="1">
      <alignment horizontal="right" vertical="top" shrinkToFit="1"/>
      <protection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2" fillId="0" borderId="29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22" fillId="20" borderId="0" xfId="0" applyFont="1" applyFill="1" applyAlignment="1">
      <alignment horizontal="left" wrapText="1"/>
    </xf>
    <xf numFmtId="0" fontId="22" fillId="20" borderId="0" xfId="0" applyFont="1" applyFill="1" applyAlignment="1">
      <alignment horizontal="center" vertical="center" wrapText="1"/>
    </xf>
    <xf numFmtId="0" fontId="41" fillId="0" borderId="3" xfId="50" applyNumberFormat="1" applyProtection="1">
      <alignment horizontal="right"/>
      <protection/>
    </xf>
    <xf numFmtId="0" fontId="41" fillId="0" borderId="3" xfId="50" applyProtection="1">
      <alignment horizontal="right"/>
      <protection locked="0"/>
    </xf>
    <xf numFmtId="0" fontId="2" fillId="0" borderId="0" xfId="0" applyFont="1" applyAlignment="1">
      <alignment horizontal="left"/>
    </xf>
    <xf numFmtId="0" fontId="25" fillId="20" borderId="0" xfId="0" applyFont="1" applyFill="1" applyAlignment="1">
      <alignment horizontal="center" wrapText="1"/>
    </xf>
    <xf numFmtId="0" fontId="41" fillId="0" borderId="30" xfId="50" applyNumberFormat="1" applyBorder="1" applyProtection="1">
      <alignment horizontal="right"/>
      <protection/>
    </xf>
    <xf numFmtId="4" fontId="0" fillId="0" borderId="16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distributed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distributed" wrapText="1"/>
    </xf>
    <xf numFmtId="0" fontId="0" fillId="0" borderId="17" xfId="0" applyBorder="1" applyAlignment="1">
      <alignment horizontal="center" vertical="distributed" wrapText="1"/>
    </xf>
    <xf numFmtId="0" fontId="22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23" fillId="17" borderId="16" xfId="86" applyFont="1" applyFill="1" applyBorder="1" applyAlignment="1">
      <alignment horizontal="center" vertical="center" wrapText="1"/>
      <protection/>
    </xf>
    <xf numFmtId="49" fontId="24" fillId="17" borderId="16" xfId="86" applyNumberFormat="1" applyFont="1" applyFill="1" applyBorder="1" applyAlignment="1">
      <alignment horizontal="center" vertical="center" wrapText="1"/>
      <protection/>
    </xf>
    <xf numFmtId="4" fontId="2" fillId="17" borderId="16" xfId="8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justify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источники 2005 год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104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4104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4104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4104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zoomScaleSheetLayoutView="100" zoomScalePageLayoutView="0" workbookViewId="0" topLeftCell="A85">
      <selection activeCell="C87" sqref="C87"/>
    </sheetView>
  </sheetViews>
  <sheetFormatPr defaultColWidth="9.00390625" defaultRowHeight="12.75"/>
  <cols>
    <col min="1" max="1" width="7.125" style="27" customWidth="1"/>
    <col min="2" max="2" width="25.00390625" style="27" customWidth="1"/>
    <col min="3" max="3" width="46.75390625" style="27" customWidth="1"/>
    <col min="4" max="4" width="18.375" style="27" customWidth="1"/>
    <col min="5" max="5" width="29.875" style="27" hidden="1" customWidth="1"/>
    <col min="6" max="6" width="11.00390625" style="27" hidden="1" customWidth="1"/>
    <col min="7" max="7" width="0.12890625" style="27" hidden="1" customWidth="1"/>
    <col min="8" max="8" width="0.12890625" style="27" customWidth="1"/>
    <col min="9" max="9" width="18.125" style="27" customWidth="1"/>
    <col min="10" max="10" width="10.125" style="27" bestFit="1" customWidth="1"/>
    <col min="11" max="16384" width="9.125" style="27" customWidth="1"/>
  </cols>
  <sheetData>
    <row r="1" spans="3:4" ht="12.75">
      <c r="C1" s="183" t="s">
        <v>300</v>
      </c>
      <c r="D1" s="183"/>
    </row>
    <row r="2" spans="3:4" ht="12.75">
      <c r="C2" s="183" t="s">
        <v>241</v>
      </c>
      <c r="D2" s="183"/>
    </row>
    <row r="3" spans="3:4" ht="12.75">
      <c r="C3" s="183" t="s">
        <v>65</v>
      </c>
      <c r="D3" s="183"/>
    </row>
    <row r="4" spans="3:4" ht="12.75">
      <c r="C4" s="183" t="s">
        <v>307</v>
      </c>
      <c r="D4" s="183"/>
    </row>
    <row r="5" spans="3:4" ht="12.75">
      <c r="C5" s="184" t="s">
        <v>308</v>
      </c>
      <c r="D5" s="185"/>
    </row>
    <row r="6" spans="3:4" ht="12.75">
      <c r="C6" s="184" t="s">
        <v>309</v>
      </c>
      <c r="D6" s="184"/>
    </row>
    <row r="7" spans="2:4" ht="12.75">
      <c r="B7" s="28"/>
      <c r="C7" s="29" t="s">
        <v>310</v>
      </c>
      <c r="D7" s="30"/>
    </row>
    <row r="8" spans="3:4" ht="12.75">
      <c r="C8" s="29"/>
      <c r="D8" s="101"/>
    </row>
    <row r="9" spans="2:4" ht="31.5" customHeight="1">
      <c r="B9" s="186" t="s">
        <v>311</v>
      </c>
      <c r="C9" s="186"/>
      <c r="D9" s="31"/>
    </row>
    <row r="10" spans="1:4" ht="30" customHeight="1">
      <c r="A10" s="187" t="s">
        <v>312</v>
      </c>
      <c r="B10" s="187" t="s">
        <v>313</v>
      </c>
      <c r="C10" s="187" t="s">
        <v>314</v>
      </c>
      <c r="D10" s="179" t="s">
        <v>315</v>
      </c>
    </row>
    <row r="11" spans="1:4" ht="22.5" customHeight="1">
      <c r="A11" s="163"/>
      <c r="B11" s="163"/>
      <c r="C11" s="163"/>
      <c r="D11" s="180"/>
    </row>
    <row r="12" spans="1:4" ht="15" customHeight="1">
      <c r="A12" s="32">
        <v>1</v>
      </c>
      <c r="B12" s="102" t="s">
        <v>306</v>
      </c>
      <c r="C12" s="165">
        <v>3</v>
      </c>
      <c r="D12" s="104">
        <v>4</v>
      </c>
    </row>
    <row r="13" spans="1:9" ht="12.75">
      <c r="A13" s="32">
        <v>1</v>
      </c>
      <c r="B13" s="33" t="s">
        <v>426</v>
      </c>
      <c r="C13" s="166" t="s">
        <v>427</v>
      </c>
      <c r="D13" s="35">
        <f>D14+D18+D23+D38+D46+D49+D58+D62+D70+D74</f>
        <v>-999999.9999999995</v>
      </c>
      <c r="I13" s="28"/>
    </row>
    <row r="14" spans="1:4" ht="12.75">
      <c r="A14" s="32">
        <v>2</v>
      </c>
      <c r="B14" s="33" t="s">
        <v>475</v>
      </c>
      <c r="C14" s="166" t="s">
        <v>476</v>
      </c>
      <c r="D14" s="35">
        <f>D15</f>
        <v>-50000</v>
      </c>
    </row>
    <row r="15" spans="1:4" ht="12.75" customHeight="1">
      <c r="A15" s="32">
        <v>3</v>
      </c>
      <c r="B15" s="33" t="s">
        <v>477</v>
      </c>
      <c r="C15" s="34" t="s">
        <v>478</v>
      </c>
      <c r="D15" s="35">
        <f>D16+D17</f>
        <v>-50000</v>
      </c>
    </row>
    <row r="16" spans="1:4" ht="116.25" customHeight="1">
      <c r="A16" s="32">
        <v>4</v>
      </c>
      <c r="B16" s="33" t="s">
        <v>479</v>
      </c>
      <c r="C16" s="34" t="s">
        <v>480</v>
      </c>
      <c r="D16" s="35">
        <v>50000</v>
      </c>
    </row>
    <row r="17" spans="1:4" ht="49.5" customHeight="1">
      <c r="A17" s="32">
        <v>5</v>
      </c>
      <c r="B17" s="33" t="s">
        <v>481</v>
      </c>
      <c r="C17" s="34" t="s">
        <v>482</v>
      </c>
      <c r="D17" s="35">
        <v>-100000</v>
      </c>
    </row>
    <row r="18" spans="1:4" ht="38.25">
      <c r="A18" s="32">
        <v>6</v>
      </c>
      <c r="B18" s="33" t="s">
        <v>483</v>
      </c>
      <c r="C18" s="166" t="s">
        <v>484</v>
      </c>
      <c r="D18" s="35">
        <f>D19+D20+D21+D22</f>
        <v>586000</v>
      </c>
    </row>
    <row r="19" spans="1:4" ht="75.75" customHeight="1">
      <c r="A19" s="32">
        <v>7</v>
      </c>
      <c r="B19" s="33" t="s">
        <v>485</v>
      </c>
      <c r="C19" s="34" t="s">
        <v>486</v>
      </c>
      <c r="D19" s="35">
        <v>1410000</v>
      </c>
    </row>
    <row r="20" spans="1:9" ht="89.25">
      <c r="A20" s="32">
        <v>8</v>
      </c>
      <c r="B20" s="33" t="s">
        <v>487</v>
      </c>
      <c r="C20" s="105" t="s">
        <v>488</v>
      </c>
      <c r="D20" s="35">
        <v>16000</v>
      </c>
      <c r="I20" s="28"/>
    </row>
    <row r="21" spans="1:9" ht="76.5">
      <c r="A21" s="32">
        <v>9</v>
      </c>
      <c r="B21" s="33" t="s">
        <v>489</v>
      </c>
      <c r="C21" s="106" t="s">
        <v>490</v>
      </c>
      <c r="D21" s="35">
        <v>-300000</v>
      </c>
      <c r="I21" s="28"/>
    </row>
    <row r="22" spans="1:4" ht="79.5" customHeight="1">
      <c r="A22" s="32">
        <v>10</v>
      </c>
      <c r="B22" s="33" t="s">
        <v>491</v>
      </c>
      <c r="C22" s="106" t="s">
        <v>492</v>
      </c>
      <c r="D22" s="35">
        <v>-540000</v>
      </c>
    </row>
    <row r="23" spans="1:9" ht="12.75">
      <c r="A23" s="32">
        <v>11</v>
      </c>
      <c r="B23" s="33" t="s">
        <v>493</v>
      </c>
      <c r="C23" s="166" t="s">
        <v>494</v>
      </c>
      <c r="D23" s="35">
        <f>D24+D31+D33+D36</f>
        <v>2183000</v>
      </c>
      <c r="I23" s="28"/>
    </row>
    <row r="24" spans="1:9" ht="25.5">
      <c r="A24" s="32">
        <v>12</v>
      </c>
      <c r="B24" s="33" t="s">
        <v>495</v>
      </c>
      <c r="C24" s="34" t="s">
        <v>496</v>
      </c>
      <c r="D24" s="35">
        <f>D25+D27+D30</f>
        <v>-2600</v>
      </c>
      <c r="I24" s="28"/>
    </row>
    <row r="25" spans="1:4" ht="47.25" customHeight="1">
      <c r="A25" s="32">
        <v>13</v>
      </c>
      <c r="B25" s="107" t="s">
        <v>497</v>
      </c>
      <c r="C25" s="34" t="s">
        <v>498</v>
      </c>
      <c r="D25" s="35">
        <f>D26</f>
        <v>-67000</v>
      </c>
    </row>
    <row r="26" spans="1:4" ht="45.75" customHeight="1">
      <c r="A26" s="32">
        <v>14</v>
      </c>
      <c r="B26" s="107" t="s">
        <v>499</v>
      </c>
      <c r="C26" s="34" t="s">
        <v>498</v>
      </c>
      <c r="D26" s="35">
        <v>-67000</v>
      </c>
    </row>
    <row r="27" spans="1:4" ht="48" customHeight="1">
      <c r="A27" s="32">
        <v>15</v>
      </c>
      <c r="B27" s="107" t="s">
        <v>500</v>
      </c>
      <c r="C27" s="34" t="s">
        <v>501</v>
      </c>
      <c r="D27" s="35">
        <f>D28+D29</f>
        <v>57000</v>
      </c>
    </row>
    <row r="28" spans="1:4" ht="76.5" customHeight="1">
      <c r="A28" s="32">
        <v>16</v>
      </c>
      <c r="B28" s="107" t="s">
        <v>502</v>
      </c>
      <c r="C28" s="108" t="s">
        <v>503</v>
      </c>
      <c r="D28" s="35">
        <v>61000</v>
      </c>
    </row>
    <row r="29" spans="1:4" ht="60.75" customHeight="1">
      <c r="A29" s="32">
        <v>17</v>
      </c>
      <c r="B29" s="107" t="s">
        <v>504</v>
      </c>
      <c r="C29" s="108" t="s">
        <v>505</v>
      </c>
      <c r="D29" s="35">
        <v>-4000</v>
      </c>
    </row>
    <row r="30" spans="1:4" ht="51">
      <c r="A30" s="32">
        <v>18</v>
      </c>
      <c r="B30" s="107" t="s">
        <v>506</v>
      </c>
      <c r="C30" s="34" t="s">
        <v>507</v>
      </c>
      <c r="D30" s="35">
        <v>7400</v>
      </c>
    </row>
    <row r="31" spans="1:4" ht="26.25" customHeight="1">
      <c r="A31" s="32">
        <v>19</v>
      </c>
      <c r="B31" s="33" t="s">
        <v>508</v>
      </c>
      <c r="C31" s="34" t="s">
        <v>509</v>
      </c>
      <c r="D31" s="35">
        <f>D32</f>
        <v>-880000</v>
      </c>
    </row>
    <row r="32" spans="1:4" ht="25.5">
      <c r="A32" s="32">
        <v>20</v>
      </c>
      <c r="B32" s="33" t="s">
        <v>510</v>
      </c>
      <c r="C32" s="34" t="s">
        <v>509</v>
      </c>
      <c r="D32" s="35">
        <v>-880000</v>
      </c>
    </row>
    <row r="33" spans="1:4" ht="12.75" customHeight="1">
      <c r="A33" s="32">
        <v>21</v>
      </c>
      <c r="B33" s="33" t="s">
        <v>511</v>
      </c>
      <c r="C33" s="34" t="s">
        <v>512</v>
      </c>
      <c r="D33" s="35">
        <f>D34+D35</f>
        <v>3053600</v>
      </c>
    </row>
    <row r="34" spans="1:4" ht="24" customHeight="1">
      <c r="A34" s="32">
        <v>22</v>
      </c>
      <c r="B34" s="33" t="s">
        <v>513</v>
      </c>
      <c r="C34" s="34" t="s">
        <v>512</v>
      </c>
      <c r="D34" s="35">
        <v>2950000</v>
      </c>
    </row>
    <row r="35" spans="1:4" ht="36" customHeight="1">
      <c r="A35" s="32">
        <v>23</v>
      </c>
      <c r="B35" s="33" t="s">
        <v>514</v>
      </c>
      <c r="C35" s="109" t="s">
        <v>515</v>
      </c>
      <c r="D35" s="35">
        <v>103600</v>
      </c>
    </row>
    <row r="36" spans="1:4" ht="27.75" customHeight="1">
      <c r="A36" s="32">
        <v>24</v>
      </c>
      <c r="B36" s="33" t="s">
        <v>516</v>
      </c>
      <c r="C36" s="108" t="s">
        <v>517</v>
      </c>
      <c r="D36" s="35">
        <f>D37</f>
        <v>12000</v>
      </c>
    </row>
    <row r="37" spans="1:4" ht="40.5" customHeight="1">
      <c r="A37" s="32">
        <v>25</v>
      </c>
      <c r="B37" s="33" t="s">
        <v>518</v>
      </c>
      <c r="C37" s="108" t="s">
        <v>519</v>
      </c>
      <c r="D37" s="35">
        <v>12000</v>
      </c>
    </row>
    <row r="38" spans="1:4" ht="12.75">
      <c r="A38" s="32">
        <v>26</v>
      </c>
      <c r="B38" s="33" t="s">
        <v>520</v>
      </c>
      <c r="C38" s="166" t="s">
        <v>521</v>
      </c>
      <c r="D38" s="35">
        <f>D39+D41</f>
        <v>1365000</v>
      </c>
    </row>
    <row r="39" spans="1:4" ht="12.75">
      <c r="A39" s="32">
        <v>27</v>
      </c>
      <c r="B39" s="33" t="s">
        <v>522</v>
      </c>
      <c r="C39" s="34" t="s">
        <v>523</v>
      </c>
      <c r="D39" s="35">
        <f>D40</f>
        <v>900000</v>
      </c>
    </row>
    <row r="40" spans="1:4" ht="51">
      <c r="A40" s="32">
        <v>28</v>
      </c>
      <c r="B40" s="33" t="s">
        <v>524</v>
      </c>
      <c r="C40" s="34" t="s">
        <v>525</v>
      </c>
      <c r="D40" s="35">
        <v>900000</v>
      </c>
    </row>
    <row r="41" spans="1:4" ht="12.75">
      <c r="A41" s="32">
        <v>29</v>
      </c>
      <c r="B41" s="33" t="s">
        <v>526</v>
      </c>
      <c r="C41" s="34" t="s">
        <v>527</v>
      </c>
      <c r="D41" s="35">
        <f>D42+D44</f>
        <v>465000</v>
      </c>
    </row>
    <row r="42" spans="1:4" ht="12.75" customHeight="1">
      <c r="A42" s="32">
        <v>30</v>
      </c>
      <c r="B42" s="33" t="s">
        <v>528</v>
      </c>
      <c r="C42" s="108" t="s">
        <v>529</v>
      </c>
      <c r="D42" s="35">
        <f>D43</f>
        <v>35000</v>
      </c>
    </row>
    <row r="43" spans="1:4" ht="41.25" customHeight="1">
      <c r="A43" s="32">
        <v>31</v>
      </c>
      <c r="B43" s="107" t="s">
        <v>530</v>
      </c>
      <c r="C43" s="108" t="s">
        <v>531</v>
      </c>
      <c r="D43" s="35">
        <v>35000</v>
      </c>
    </row>
    <row r="44" spans="1:4" ht="18" customHeight="1">
      <c r="A44" s="32">
        <v>32</v>
      </c>
      <c r="B44" s="33" t="s">
        <v>532</v>
      </c>
      <c r="C44" s="108" t="s">
        <v>533</v>
      </c>
      <c r="D44" s="35">
        <f>D45</f>
        <v>430000</v>
      </c>
    </row>
    <row r="45" spans="1:4" ht="40.5" customHeight="1">
      <c r="A45" s="32">
        <v>33</v>
      </c>
      <c r="B45" s="33" t="s">
        <v>534</v>
      </c>
      <c r="C45" s="108" t="s">
        <v>535</v>
      </c>
      <c r="D45" s="35">
        <v>430000</v>
      </c>
    </row>
    <row r="46" spans="1:4" ht="15.75" customHeight="1">
      <c r="A46" s="32">
        <v>34</v>
      </c>
      <c r="B46" s="33" t="s">
        <v>536</v>
      </c>
      <c r="C46" s="167" t="s">
        <v>537</v>
      </c>
      <c r="D46" s="35">
        <f>D47</f>
        <v>-4200</v>
      </c>
    </row>
    <row r="47" spans="1:4" ht="39.75" customHeight="1">
      <c r="A47" s="32">
        <v>35</v>
      </c>
      <c r="B47" s="33" t="s">
        <v>538</v>
      </c>
      <c r="C47" s="108" t="s">
        <v>539</v>
      </c>
      <c r="D47" s="35">
        <f>D48</f>
        <v>-4200</v>
      </c>
    </row>
    <row r="48" spans="1:4" ht="52.5" customHeight="1">
      <c r="A48" s="32">
        <v>36</v>
      </c>
      <c r="B48" s="33" t="s">
        <v>540</v>
      </c>
      <c r="C48" s="108" t="s">
        <v>541</v>
      </c>
      <c r="D48" s="35">
        <v>-4200</v>
      </c>
    </row>
    <row r="49" spans="1:4" ht="44.25" customHeight="1">
      <c r="A49" s="32">
        <v>37</v>
      </c>
      <c r="B49" s="33" t="s">
        <v>542</v>
      </c>
      <c r="C49" s="166" t="s">
        <v>543</v>
      </c>
      <c r="D49" s="35">
        <f>D50</f>
        <v>607100</v>
      </c>
    </row>
    <row r="50" spans="1:4" ht="91.5" customHeight="1">
      <c r="A50" s="32">
        <v>38</v>
      </c>
      <c r="B50" s="33" t="s">
        <v>544</v>
      </c>
      <c r="C50" s="34" t="s">
        <v>545</v>
      </c>
      <c r="D50" s="35">
        <f>D51+D53+D55</f>
        <v>607100</v>
      </c>
    </row>
    <row r="51" spans="1:9" ht="76.5" customHeight="1">
      <c r="A51" s="32">
        <v>39</v>
      </c>
      <c r="B51" s="33" t="s">
        <v>546</v>
      </c>
      <c r="C51" s="110" t="s">
        <v>547</v>
      </c>
      <c r="D51" s="35">
        <f>D52</f>
        <v>280000</v>
      </c>
      <c r="I51" s="28"/>
    </row>
    <row r="52" spans="1:10" ht="125.25" customHeight="1">
      <c r="A52" s="32">
        <v>40</v>
      </c>
      <c r="B52" s="33" t="s">
        <v>548</v>
      </c>
      <c r="C52" s="111" t="s">
        <v>549</v>
      </c>
      <c r="D52" s="35">
        <v>280000</v>
      </c>
      <c r="J52" s="28"/>
    </row>
    <row r="53" spans="1:4" ht="76.5" customHeight="1">
      <c r="A53" s="32">
        <v>41</v>
      </c>
      <c r="B53" s="33" t="s">
        <v>550</v>
      </c>
      <c r="C53" s="111" t="s">
        <v>551</v>
      </c>
      <c r="D53" s="35">
        <f>D54</f>
        <v>-25900</v>
      </c>
    </row>
    <row r="54" spans="1:4" ht="137.25" customHeight="1">
      <c r="A54" s="32">
        <v>42</v>
      </c>
      <c r="B54" s="33" t="s">
        <v>552</v>
      </c>
      <c r="C54" s="34" t="s">
        <v>553</v>
      </c>
      <c r="D54" s="35">
        <v>-25900</v>
      </c>
    </row>
    <row r="55" spans="1:4" ht="41.25" customHeight="1">
      <c r="A55" s="32">
        <v>43</v>
      </c>
      <c r="B55" s="33" t="s">
        <v>554</v>
      </c>
      <c r="C55" s="112" t="s">
        <v>555</v>
      </c>
      <c r="D55" s="35">
        <f>D56+D57</f>
        <v>353000</v>
      </c>
    </row>
    <row r="56" spans="1:4" ht="100.5" customHeight="1">
      <c r="A56" s="32">
        <v>44</v>
      </c>
      <c r="B56" s="33" t="s">
        <v>556</v>
      </c>
      <c r="C56" s="34" t="s">
        <v>557</v>
      </c>
      <c r="D56" s="35">
        <v>330000</v>
      </c>
    </row>
    <row r="57" spans="1:4" ht="65.25" customHeight="1">
      <c r="A57" s="32">
        <v>45</v>
      </c>
      <c r="B57" s="33" t="s">
        <v>558</v>
      </c>
      <c r="C57" s="113" t="s">
        <v>559</v>
      </c>
      <c r="D57" s="35">
        <v>23000</v>
      </c>
    </row>
    <row r="58" spans="1:4" ht="25.5">
      <c r="A58" s="32">
        <v>46</v>
      </c>
      <c r="B58" s="33" t="s">
        <v>560</v>
      </c>
      <c r="C58" s="166" t="s">
        <v>561</v>
      </c>
      <c r="D58" s="35">
        <f>D59</f>
        <v>18000</v>
      </c>
    </row>
    <row r="59" spans="1:4" ht="27" customHeight="1">
      <c r="A59" s="32">
        <v>47</v>
      </c>
      <c r="B59" s="33" t="s">
        <v>562</v>
      </c>
      <c r="C59" s="34" t="s">
        <v>563</v>
      </c>
      <c r="D59" s="35">
        <f>D60+D61</f>
        <v>18000</v>
      </c>
    </row>
    <row r="60" spans="1:4" ht="25.5">
      <c r="A60" s="32">
        <v>48</v>
      </c>
      <c r="B60" s="33" t="s">
        <v>564</v>
      </c>
      <c r="C60" s="34" t="s">
        <v>565</v>
      </c>
      <c r="D60" s="35">
        <v>3100</v>
      </c>
    </row>
    <row r="61" spans="1:4" ht="26.25" customHeight="1">
      <c r="A61" s="32">
        <v>49</v>
      </c>
      <c r="B61" s="33" t="s">
        <v>566</v>
      </c>
      <c r="C61" s="34" t="s">
        <v>567</v>
      </c>
      <c r="D61" s="35">
        <v>14900</v>
      </c>
    </row>
    <row r="62" spans="1:4" ht="35.25" customHeight="1">
      <c r="A62" s="32">
        <v>50</v>
      </c>
      <c r="B62" s="33" t="s">
        <v>428</v>
      </c>
      <c r="C62" s="166" t="s">
        <v>429</v>
      </c>
      <c r="D62" s="114">
        <f>D63+D67</f>
        <v>256363.83000000007</v>
      </c>
    </row>
    <row r="63" spans="1:10" ht="36" customHeight="1">
      <c r="A63" s="32">
        <v>51</v>
      </c>
      <c r="B63" s="33" t="s">
        <v>430</v>
      </c>
      <c r="C63" s="88" t="s">
        <v>431</v>
      </c>
      <c r="D63" s="114">
        <f>D64+D65+D66</f>
        <v>-814600</v>
      </c>
      <c r="I63" s="28"/>
      <c r="J63" s="28"/>
    </row>
    <row r="64" spans="1:4" ht="125.25" customHeight="1">
      <c r="A64" s="32">
        <v>52</v>
      </c>
      <c r="B64" s="33" t="s">
        <v>432</v>
      </c>
      <c r="C64" s="34" t="s">
        <v>433</v>
      </c>
      <c r="D64" s="35">
        <v>-900000</v>
      </c>
    </row>
    <row r="65" spans="1:4" ht="87" customHeight="1">
      <c r="A65" s="32">
        <v>53</v>
      </c>
      <c r="B65" s="33" t="s">
        <v>434</v>
      </c>
      <c r="C65" s="34" t="s">
        <v>435</v>
      </c>
      <c r="D65" s="35">
        <v>72000</v>
      </c>
    </row>
    <row r="66" spans="1:4" ht="45.75" customHeight="1">
      <c r="A66" s="32">
        <v>54</v>
      </c>
      <c r="B66" s="33" t="s">
        <v>568</v>
      </c>
      <c r="C66" s="34" t="s">
        <v>569</v>
      </c>
      <c r="D66" s="35">
        <v>13400</v>
      </c>
    </row>
    <row r="67" spans="1:4" ht="29.25" customHeight="1">
      <c r="A67" s="32">
        <v>55</v>
      </c>
      <c r="B67" s="115" t="s">
        <v>570</v>
      </c>
      <c r="C67" s="116" t="s">
        <v>571</v>
      </c>
      <c r="D67" s="35">
        <f>D68+D69</f>
        <v>1070963.83</v>
      </c>
    </row>
    <row r="68" spans="1:4" ht="38.25" customHeight="1">
      <c r="A68" s="32">
        <v>56</v>
      </c>
      <c r="B68" s="115" t="s">
        <v>572</v>
      </c>
      <c r="C68" s="117" t="s">
        <v>573</v>
      </c>
      <c r="D68" s="35">
        <v>1069463.83</v>
      </c>
    </row>
    <row r="69" spans="1:4" ht="43.5" customHeight="1">
      <c r="A69" s="32">
        <v>57</v>
      </c>
      <c r="B69" s="115" t="s">
        <v>574</v>
      </c>
      <c r="C69" s="117" t="s">
        <v>573</v>
      </c>
      <c r="D69" s="35">
        <v>1500</v>
      </c>
    </row>
    <row r="70" spans="1:4" ht="25.5">
      <c r="A70" s="32">
        <v>58</v>
      </c>
      <c r="B70" s="33" t="s">
        <v>436</v>
      </c>
      <c r="C70" s="166" t="s">
        <v>437</v>
      </c>
      <c r="D70" s="35">
        <f>D71+D72</f>
        <v>-6430646.77</v>
      </c>
    </row>
    <row r="71" spans="1:4" ht="25.5">
      <c r="A71" s="32">
        <v>59</v>
      </c>
      <c r="B71" s="33" t="s">
        <v>575</v>
      </c>
      <c r="C71" s="34" t="s">
        <v>576</v>
      </c>
      <c r="D71" s="35">
        <v>18000</v>
      </c>
    </row>
    <row r="72" spans="1:4" ht="93" customHeight="1">
      <c r="A72" s="32">
        <v>60</v>
      </c>
      <c r="B72" s="33" t="s">
        <v>438</v>
      </c>
      <c r="C72" s="94" t="s">
        <v>439</v>
      </c>
      <c r="D72" s="35">
        <f>D73</f>
        <v>-6448646.77</v>
      </c>
    </row>
    <row r="73" spans="1:10" ht="182.25" customHeight="1">
      <c r="A73" s="32">
        <v>61</v>
      </c>
      <c r="B73" s="33" t="s">
        <v>440</v>
      </c>
      <c r="C73" s="95" t="s">
        <v>441</v>
      </c>
      <c r="D73" s="35">
        <v>-6448646.77</v>
      </c>
      <c r="J73" s="28"/>
    </row>
    <row r="74" spans="1:5" ht="12.75">
      <c r="A74" s="32">
        <v>62</v>
      </c>
      <c r="B74" s="33" t="s">
        <v>577</v>
      </c>
      <c r="C74" s="168" t="s">
        <v>578</v>
      </c>
      <c r="D74" s="118">
        <f>D75+D77+D80+D82</f>
        <v>469382.94</v>
      </c>
      <c r="E74" s="119"/>
    </row>
    <row r="75" spans="1:5" ht="120.75" customHeight="1">
      <c r="A75" s="32">
        <v>63</v>
      </c>
      <c r="B75" s="120" t="s">
        <v>579</v>
      </c>
      <c r="C75" s="121" t="s">
        <v>580</v>
      </c>
      <c r="D75" s="118">
        <f>D76</f>
        <v>31500</v>
      </c>
      <c r="E75" s="119"/>
    </row>
    <row r="76" spans="1:5" ht="43.5" customHeight="1">
      <c r="A76" s="32">
        <v>64</v>
      </c>
      <c r="B76" s="33" t="s">
        <v>581</v>
      </c>
      <c r="C76" s="122" t="s">
        <v>582</v>
      </c>
      <c r="D76" s="118">
        <v>31500</v>
      </c>
      <c r="E76" s="119"/>
    </row>
    <row r="77" spans="1:4" ht="65.25" customHeight="1">
      <c r="A77" s="32">
        <v>65</v>
      </c>
      <c r="B77" s="33" t="s">
        <v>583</v>
      </c>
      <c r="C77" s="122" t="s">
        <v>584</v>
      </c>
      <c r="D77" s="35">
        <f>D78+D79</f>
        <v>-476144.16</v>
      </c>
    </row>
    <row r="78" spans="1:4" ht="65.25" customHeight="1">
      <c r="A78" s="32">
        <v>66</v>
      </c>
      <c r="B78" s="33" t="s">
        <v>55</v>
      </c>
      <c r="C78" s="122" t="s">
        <v>585</v>
      </c>
      <c r="D78" s="35">
        <v>21000</v>
      </c>
    </row>
    <row r="79" spans="1:4" ht="69.75" customHeight="1">
      <c r="A79" s="32">
        <v>67</v>
      </c>
      <c r="B79" s="33" t="s">
        <v>586</v>
      </c>
      <c r="C79" s="122" t="s">
        <v>585</v>
      </c>
      <c r="D79" s="35">
        <v>-497144.16</v>
      </c>
    </row>
    <row r="80" spans="1:4" ht="38.25">
      <c r="A80" s="32">
        <v>68</v>
      </c>
      <c r="B80" s="107" t="s">
        <v>587</v>
      </c>
      <c r="C80" s="123" t="s">
        <v>588</v>
      </c>
      <c r="D80" s="35">
        <f>D81</f>
        <v>8500</v>
      </c>
    </row>
    <row r="81" spans="1:4" ht="37.5" customHeight="1">
      <c r="A81" s="32">
        <v>69</v>
      </c>
      <c r="B81" s="33" t="s">
        <v>589</v>
      </c>
      <c r="C81" s="122" t="s">
        <v>590</v>
      </c>
      <c r="D81" s="35">
        <v>8500</v>
      </c>
    </row>
    <row r="82" spans="1:4" ht="33.75" customHeight="1">
      <c r="A82" s="32">
        <v>70</v>
      </c>
      <c r="B82" s="33" t="s">
        <v>591</v>
      </c>
      <c r="C82" s="34" t="s">
        <v>592</v>
      </c>
      <c r="D82" s="35">
        <f>D83+D84+D85+D86+D87</f>
        <v>905527.1</v>
      </c>
    </row>
    <row r="83" spans="1:9" ht="40.5" customHeight="1">
      <c r="A83" s="32">
        <v>71</v>
      </c>
      <c r="B83" s="33" t="s">
        <v>593</v>
      </c>
      <c r="C83" s="34" t="s">
        <v>594</v>
      </c>
      <c r="D83" s="114">
        <v>-25000</v>
      </c>
      <c r="I83" s="28"/>
    </row>
    <row r="84" spans="1:9" ht="40.5" customHeight="1">
      <c r="A84" s="32">
        <v>72</v>
      </c>
      <c r="B84" s="124" t="s">
        <v>56</v>
      </c>
      <c r="C84" s="125" t="s">
        <v>0</v>
      </c>
      <c r="D84" s="114">
        <v>226400</v>
      </c>
      <c r="I84" s="28"/>
    </row>
    <row r="85" spans="1:4" ht="42.75" customHeight="1">
      <c r="A85" s="32">
        <v>73</v>
      </c>
      <c r="B85" s="126" t="s">
        <v>1</v>
      </c>
      <c r="C85" s="125" t="s">
        <v>0</v>
      </c>
      <c r="D85" s="114">
        <v>700227.1</v>
      </c>
    </row>
    <row r="86" spans="1:4" ht="42.75" customHeight="1">
      <c r="A86" s="32">
        <v>74</v>
      </c>
      <c r="B86" s="124" t="s">
        <v>2</v>
      </c>
      <c r="C86" s="125" t="s">
        <v>0</v>
      </c>
      <c r="D86" s="114">
        <v>-300</v>
      </c>
    </row>
    <row r="87" spans="1:4" ht="42.75" customHeight="1">
      <c r="A87" s="32">
        <v>75</v>
      </c>
      <c r="B87" s="124" t="s">
        <v>3</v>
      </c>
      <c r="C87" s="125" t="s">
        <v>0</v>
      </c>
      <c r="D87" s="114">
        <v>4200</v>
      </c>
    </row>
    <row r="88" spans="1:4" ht="12.75">
      <c r="A88" s="32">
        <v>76</v>
      </c>
      <c r="B88" s="33" t="s">
        <v>442</v>
      </c>
      <c r="C88" s="169" t="s">
        <v>443</v>
      </c>
      <c r="D88" s="35">
        <f>D89</f>
        <v>3953700</v>
      </c>
    </row>
    <row r="89" spans="1:4" ht="38.25">
      <c r="A89" s="32">
        <v>77</v>
      </c>
      <c r="B89" s="33" t="s">
        <v>444</v>
      </c>
      <c r="C89" s="169" t="s">
        <v>445</v>
      </c>
      <c r="D89" s="35">
        <f>D90</f>
        <v>3953700</v>
      </c>
    </row>
    <row r="90" spans="1:4" ht="36" customHeight="1">
      <c r="A90" s="32">
        <v>78</v>
      </c>
      <c r="B90" s="89" t="s">
        <v>4</v>
      </c>
      <c r="C90" s="99" t="s">
        <v>107</v>
      </c>
      <c r="D90" s="35">
        <f>D91+D92</f>
        <v>3953700</v>
      </c>
    </row>
    <row r="91" spans="1:9" ht="62.25" customHeight="1">
      <c r="A91" s="32">
        <v>79</v>
      </c>
      <c r="B91" s="127" t="s">
        <v>5</v>
      </c>
      <c r="C91" s="128" t="s">
        <v>6</v>
      </c>
      <c r="D91" s="35">
        <v>1035300</v>
      </c>
      <c r="I91" s="28"/>
    </row>
    <row r="92" spans="1:4" ht="12.75">
      <c r="A92" s="32">
        <v>80</v>
      </c>
      <c r="B92" s="33" t="s">
        <v>7</v>
      </c>
      <c r="C92" s="129" t="s">
        <v>8</v>
      </c>
      <c r="D92" s="35">
        <f>D93</f>
        <v>2918400</v>
      </c>
    </row>
    <row r="93" spans="1:4" ht="12.75">
      <c r="A93" s="32">
        <v>81</v>
      </c>
      <c r="B93" s="33" t="s">
        <v>9</v>
      </c>
      <c r="C93" s="130" t="s">
        <v>10</v>
      </c>
      <c r="D93" s="35">
        <f>D94</f>
        <v>2918400</v>
      </c>
    </row>
    <row r="94" spans="1:4" ht="25.5" customHeight="1">
      <c r="A94" s="32">
        <v>82</v>
      </c>
      <c r="B94" s="33" t="s">
        <v>11</v>
      </c>
      <c r="C94" s="131" t="s">
        <v>12</v>
      </c>
      <c r="D94" s="35">
        <v>2918400</v>
      </c>
    </row>
    <row r="95" spans="1:4" ht="15" customHeight="1">
      <c r="A95" s="32">
        <v>83</v>
      </c>
      <c r="B95" s="181" t="s">
        <v>446</v>
      </c>
      <c r="C95" s="182"/>
      <c r="D95" s="90">
        <f>D88+D13</f>
        <v>2953700.0000000005</v>
      </c>
    </row>
    <row r="96" spans="1:4" ht="15" customHeight="1">
      <c r="A96" s="92"/>
      <c r="B96" s="97"/>
      <c r="C96" s="98"/>
      <c r="D96" s="96"/>
    </row>
    <row r="97" spans="1:4" ht="15" customHeight="1">
      <c r="A97" s="92"/>
      <c r="B97" s="97"/>
      <c r="C97" s="98"/>
      <c r="D97" s="96"/>
    </row>
    <row r="98" spans="1:4" ht="24.75" customHeight="1">
      <c r="A98" s="92"/>
      <c r="B98" s="97"/>
      <c r="C98" s="98"/>
      <c r="D98" s="96"/>
    </row>
    <row r="99" spans="1:5" ht="12.75">
      <c r="A99" s="1" t="s">
        <v>418</v>
      </c>
      <c r="B99" s="1"/>
      <c r="C99" s="1"/>
      <c r="D99" s="1"/>
      <c r="E99"/>
    </row>
    <row r="100" spans="1:5" ht="12.75">
      <c r="A100" s="1" t="s">
        <v>419</v>
      </c>
      <c r="B100" s="1"/>
      <c r="C100" s="1"/>
      <c r="D100" s="1"/>
      <c r="E100"/>
    </row>
    <row r="101" spans="1:5" ht="12.75">
      <c r="A101" s="1"/>
      <c r="B101" s="1"/>
      <c r="C101" s="1"/>
      <c r="D101" s="1"/>
      <c r="E101"/>
    </row>
    <row r="102" spans="1:5" ht="12.75">
      <c r="A102" s="1"/>
      <c r="B102" s="1" t="s">
        <v>417</v>
      </c>
      <c r="C102" s="1"/>
      <c r="D102" s="1" t="s">
        <v>420</v>
      </c>
      <c r="E102"/>
    </row>
  </sheetData>
  <sheetProtection/>
  <mergeCells count="12">
    <mergeCell ref="A10:A11"/>
    <mergeCell ref="B10:B11"/>
    <mergeCell ref="C10:C11"/>
    <mergeCell ref="D10:D11"/>
    <mergeCell ref="B95:C95"/>
    <mergeCell ref="C1:D1"/>
    <mergeCell ref="C2:D2"/>
    <mergeCell ref="C3:D3"/>
    <mergeCell ref="C4:D4"/>
    <mergeCell ref="C5:D5"/>
    <mergeCell ref="C6:D6"/>
    <mergeCell ref="B9:C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1">
      <selection activeCell="C44" sqref="C44"/>
    </sheetView>
  </sheetViews>
  <sheetFormatPr defaultColWidth="9.00390625" defaultRowHeight="12.75"/>
  <cols>
    <col min="1" max="1" width="6.375" style="0" customWidth="1"/>
    <col min="2" max="2" width="38.125" style="0" customWidth="1"/>
    <col min="3" max="3" width="17.00390625" style="0" customWidth="1"/>
    <col min="4" max="4" width="13.125" style="0" customWidth="1"/>
    <col min="5" max="5" width="12.875" style="0" customWidth="1"/>
  </cols>
  <sheetData>
    <row r="1" spans="3:4" ht="12.75">
      <c r="C1" s="183" t="s">
        <v>71</v>
      </c>
      <c r="D1" s="183"/>
    </row>
    <row r="2" spans="3:4" ht="12.75">
      <c r="C2" s="136" t="s">
        <v>241</v>
      </c>
      <c r="D2" s="136"/>
    </row>
    <row r="3" spans="3:4" ht="12.75">
      <c r="C3" s="136" t="s">
        <v>65</v>
      </c>
      <c r="D3" s="136"/>
    </row>
    <row r="4" spans="3:4" ht="12.75">
      <c r="C4" s="136" t="s">
        <v>307</v>
      </c>
      <c r="D4" s="136"/>
    </row>
    <row r="5" spans="3:4" ht="12.75">
      <c r="C5" s="132" t="s">
        <v>308</v>
      </c>
      <c r="D5" s="133"/>
    </row>
    <row r="6" spans="3:4" ht="12.75">
      <c r="C6" s="132" t="s">
        <v>309</v>
      </c>
      <c r="D6" s="132"/>
    </row>
    <row r="7" spans="3:4" ht="12.75">
      <c r="C7" s="29" t="s">
        <v>310</v>
      </c>
      <c r="D7" s="30"/>
    </row>
    <row r="9" spans="1:5" ht="12.75" customHeight="1">
      <c r="A9" s="200" t="s">
        <v>15</v>
      </c>
      <c r="B9" s="200"/>
      <c r="C9" s="200"/>
      <c r="D9" s="200"/>
      <c r="E9" s="200"/>
    </row>
    <row r="10" spans="1:5" ht="12.75">
      <c r="A10" s="164" t="s">
        <v>32</v>
      </c>
      <c r="B10" s="164"/>
      <c r="C10" s="164"/>
      <c r="D10" s="164"/>
      <c r="E10" s="164"/>
    </row>
    <row r="11" spans="2:5" ht="12.75">
      <c r="B11" s="164" t="s">
        <v>33</v>
      </c>
      <c r="C11" s="164"/>
      <c r="D11" s="164"/>
      <c r="E11" s="164"/>
    </row>
    <row r="13" spans="1:4" ht="40.5" customHeight="1">
      <c r="A13" s="201" t="s">
        <v>34</v>
      </c>
      <c r="B13" s="201"/>
      <c r="C13" s="201"/>
      <c r="D13" s="201"/>
    </row>
    <row r="14" spans="1:4" ht="12.75">
      <c r="A14" s="202"/>
      <c r="B14" s="202"/>
      <c r="C14" s="202"/>
      <c r="D14" s="202"/>
    </row>
    <row r="15" spans="1:5" ht="28.5" customHeight="1">
      <c r="A15" s="206" t="s">
        <v>312</v>
      </c>
      <c r="B15" s="206" t="s">
        <v>18</v>
      </c>
      <c r="C15" s="207" t="s">
        <v>19</v>
      </c>
      <c r="D15" s="207" t="s">
        <v>20</v>
      </c>
      <c r="E15" s="207"/>
    </row>
    <row r="16" spans="1:5" ht="27" customHeight="1">
      <c r="A16" s="206"/>
      <c r="B16" s="206"/>
      <c r="C16" s="207"/>
      <c r="D16" s="65" t="s">
        <v>354</v>
      </c>
      <c r="E16" s="65" t="s">
        <v>355</v>
      </c>
    </row>
    <row r="17" spans="1:5" ht="63.75">
      <c r="A17" s="139">
        <v>1</v>
      </c>
      <c r="B17" s="125" t="s">
        <v>35</v>
      </c>
      <c r="C17" s="140" t="s">
        <v>22</v>
      </c>
      <c r="D17" s="141">
        <v>31136273</v>
      </c>
      <c r="E17" s="147">
        <v>15000000</v>
      </c>
    </row>
    <row r="21" spans="1:4" ht="43.5" customHeight="1">
      <c r="A21" s="201" t="s">
        <v>23</v>
      </c>
      <c r="B21" s="201"/>
      <c r="C21" s="201"/>
      <c r="D21" s="201"/>
    </row>
    <row r="23" spans="1:5" ht="41.25" customHeight="1">
      <c r="A23" s="205" t="s">
        <v>36</v>
      </c>
      <c r="B23" s="205"/>
      <c r="C23" s="205"/>
      <c r="D23" s="205"/>
      <c r="E23" s="205"/>
    </row>
    <row r="25" ht="12.75">
      <c r="A25" t="s">
        <v>24</v>
      </c>
    </row>
    <row r="26" ht="12.75">
      <c r="A26" s="1" t="s">
        <v>37</v>
      </c>
    </row>
    <row r="27" spans="1:4" ht="12.75">
      <c r="A27" s="164" t="s">
        <v>38</v>
      </c>
      <c r="B27" s="164"/>
      <c r="C27" s="164"/>
      <c r="D27" s="164"/>
    </row>
    <row r="29" spans="1:4" ht="53.25" customHeight="1">
      <c r="A29" s="206" t="s">
        <v>312</v>
      </c>
      <c r="B29" s="208" t="s">
        <v>27</v>
      </c>
      <c r="C29" s="210" t="s">
        <v>28</v>
      </c>
      <c r="D29" s="211"/>
    </row>
    <row r="30" spans="1:4" ht="28.5" customHeight="1">
      <c r="A30" s="206"/>
      <c r="B30" s="209"/>
      <c r="C30" s="140" t="s">
        <v>354</v>
      </c>
      <c r="D30" s="137" t="s">
        <v>355</v>
      </c>
    </row>
    <row r="31" spans="1:4" ht="25.5">
      <c r="A31" s="139">
        <v>1</v>
      </c>
      <c r="B31" s="125" t="s">
        <v>29</v>
      </c>
      <c r="C31" s="148">
        <v>9302067</v>
      </c>
      <c r="D31" s="148">
        <v>31136273</v>
      </c>
    </row>
    <row r="32" spans="1:4" ht="12.75">
      <c r="A32" s="142"/>
      <c r="B32" s="143"/>
      <c r="C32" s="149"/>
      <c r="D32" s="150"/>
    </row>
    <row r="33" spans="1:4" ht="12.75">
      <c r="A33" s="142"/>
      <c r="B33" s="143"/>
      <c r="C33" s="149"/>
      <c r="D33" s="150"/>
    </row>
    <row r="34" spans="1:4" ht="12.75">
      <c r="A34" s="142"/>
      <c r="B34" s="143"/>
      <c r="C34" s="149"/>
      <c r="D34" s="150"/>
    </row>
    <row r="35" spans="1:4" ht="12.75">
      <c r="A35" s="142"/>
      <c r="B35" s="143"/>
      <c r="C35" s="149"/>
      <c r="D35" s="150"/>
    </row>
    <row r="36" spans="1:4" ht="12.75">
      <c r="A36" s="1" t="s">
        <v>418</v>
      </c>
      <c r="B36" s="1"/>
      <c r="C36" s="1"/>
      <c r="D36" s="1"/>
    </row>
    <row r="37" spans="1:4" ht="12.75">
      <c r="A37" s="1" t="s">
        <v>419</v>
      </c>
      <c r="B37" s="1"/>
      <c r="C37" s="1"/>
      <c r="D37" s="1"/>
    </row>
    <row r="38" spans="1:4" ht="12.75">
      <c r="A38" s="1"/>
      <c r="B38" s="1"/>
      <c r="C38" s="1"/>
      <c r="D38" s="1"/>
    </row>
    <row r="39" spans="1:6" ht="12.75">
      <c r="A39" s="1"/>
      <c r="B39" s="1" t="s">
        <v>240</v>
      </c>
      <c r="C39" s="1"/>
      <c r="D39" s="164" t="s">
        <v>239</v>
      </c>
      <c r="E39" s="164"/>
      <c r="F39" s="164"/>
    </row>
    <row r="40" spans="1:4" ht="12.75">
      <c r="A40" s="1"/>
      <c r="B40" s="1"/>
      <c r="C40" s="1"/>
      <c r="D40" s="1"/>
    </row>
    <row r="41" spans="1:2" ht="12.75">
      <c r="A41" s="1"/>
      <c r="B41" s="26"/>
    </row>
  </sheetData>
  <sheetProtection/>
  <mergeCells count="17">
    <mergeCell ref="A29:A30"/>
    <mergeCell ref="B29:B30"/>
    <mergeCell ref="C29:D29"/>
    <mergeCell ref="B15:B16"/>
    <mergeCell ref="C15:C16"/>
    <mergeCell ref="D15:E15"/>
    <mergeCell ref="A27:D27"/>
    <mergeCell ref="D39:F39"/>
    <mergeCell ref="A21:D21"/>
    <mergeCell ref="A23:E23"/>
    <mergeCell ref="C1:D1"/>
    <mergeCell ref="A9:E9"/>
    <mergeCell ref="A10:E10"/>
    <mergeCell ref="B11:E11"/>
    <mergeCell ref="A13:D13"/>
    <mergeCell ref="A14:D14"/>
    <mergeCell ref="A15:A1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  <col min="5" max="5" width="18.25390625" style="0" bestFit="1" customWidth="1"/>
    <col min="6" max="6" width="15.625" style="0" bestFit="1" customWidth="1"/>
  </cols>
  <sheetData>
    <row r="1" spans="1:4" ht="12.75">
      <c r="A1" s="36"/>
      <c r="B1" s="37"/>
      <c r="C1" s="21" t="s">
        <v>72</v>
      </c>
      <c r="D1" s="22"/>
    </row>
    <row r="2" spans="1:3" ht="12.75">
      <c r="A2" s="36"/>
      <c r="B2" s="37"/>
      <c r="C2" s="22" t="s">
        <v>241</v>
      </c>
    </row>
    <row r="3" spans="1:3" ht="12.75">
      <c r="A3" s="36"/>
      <c r="B3" s="37"/>
      <c r="C3" s="22" t="s">
        <v>69</v>
      </c>
    </row>
    <row r="4" spans="1:3" ht="14.25">
      <c r="A4" s="38"/>
      <c r="B4" s="39"/>
      <c r="C4" s="22" t="s">
        <v>302</v>
      </c>
    </row>
    <row r="5" spans="1:3" ht="14.25">
      <c r="A5" s="38"/>
      <c r="B5" s="39"/>
      <c r="C5" s="22" t="s">
        <v>303</v>
      </c>
    </row>
    <row r="6" spans="1:3" ht="14.25">
      <c r="A6" s="38"/>
      <c r="B6" s="39"/>
      <c r="C6" s="23" t="s">
        <v>304</v>
      </c>
    </row>
    <row r="7" spans="1:3" ht="14.25">
      <c r="A7" s="38"/>
      <c r="B7" s="39"/>
      <c r="C7" t="s">
        <v>305</v>
      </c>
    </row>
    <row r="8" spans="1:4" ht="6.75" customHeight="1">
      <c r="A8" s="38"/>
      <c r="B8" s="39"/>
      <c r="C8" s="40"/>
      <c r="D8" s="41"/>
    </row>
    <row r="9" spans="1:4" ht="14.25" hidden="1">
      <c r="A9" s="38"/>
      <c r="B9" s="39"/>
      <c r="C9" s="40"/>
      <c r="D9" s="41"/>
    </row>
    <row r="10" spans="1:4" ht="14.25">
      <c r="A10" s="38"/>
      <c r="B10" s="39"/>
      <c r="C10" s="40" t="s">
        <v>317</v>
      </c>
      <c r="D10" s="41"/>
    </row>
    <row r="11" spans="1:4" ht="15.75">
      <c r="A11" s="212" t="s">
        <v>318</v>
      </c>
      <c r="B11" s="212"/>
      <c r="C11" s="212"/>
      <c r="D11" s="212"/>
    </row>
    <row r="12" spans="1:4" ht="15.75">
      <c r="A12" s="212" t="s">
        <v>319</v>
      </c>
      <c r="B12" s="212"/>
      <c r="C12" s="212"/>
      <c r="D12" s="212"/>
    </row>
    <row r="13" spans="1:4" ht="4.5" customHeight="1">
      <c r="A13" s="36"/>
      <c r="B13" s="37"/>
      <c r="C13" s="42"/>
      <c r="D13" s="43"/>
    </row>
    <row r="14" spans="1:4" ht="48" customHeight="1">
      <c r="A14" s="44" t="s">
        <v>320</v>
      </c>
      <c r="B14" s="45" t="s">
        <v>321</v>
      </c>
      <c r="C14" s="45" t="s">
        <v>322</v>
      </c>
      <c r="D14" s="46" t="s">
        <v>323</v>
      </c>
    </row>
    <row r="15" spans="1:4" ht="12.75">
      <c r="A15" s="47">
        <v>1</v>
      </c>
      <c r="B15" s="48" t="s">
        <v>306</v>
      </c>
      <c r="C15" s="48" t="s">
        <v>324</v>
      </c>
      <c r="D15" s="49" t="s">
        <v>325</v>
      </c>
    </row>
    <row r="16" spans="1:6" ht="19.5" customHeight="1">
      <c r="A16" s="47">
        <v>1</v>
      </c>
      <c r="B16" s="50" t="s">
        <v>326</v>
      </c>
      <c r="C16" s="51" t="s">
        <v>327</v>
      </c>
      <c r="D16" s="52">
        <f>D22</f>
        <v>16354029.620000124</v>
      </c>
      <c r="E16" s="26"/>
      <c r="F16" s="26"/>
    </row>
    <row r="17" spans="1:4" ht="26.25" customHeight="1">
      <c r="A17" s="47">
        <v>2</v>
      </c>
      <c r="B17" s="50" t="s">
        <v>328</v>
      </c>
      <c r="C17" s="51" t="s">
        <v>329</v>
      </c>
      <c r="D17" s="52">
        <f>D18+D20</f>
        <v>-4665472</v>
      </c>
    </row>
    <row r="18" spans="1:4" ht="37.5" customHeight="1">
      <c r="A18" s="47">
        <v>3</v>
      </c>
      <c r="B18" s="50" t="s">
        <v>330</v>
      </c>
      <c r="C18" s="51" t="s">
        <v>331</v>
      </c>
      <c r="D18" s="52">
        <f>D19</f>
        <v>45000000</v>
      </c>
    </row>
    <row r="19" spans="1:4" ht="50.25" customHeight="1">
      <c r="A19" s="47">
        <v>4</v>
      </c>
      <c r="B19" s="53" t="s">
        <v>332</v>
      </c>
      <c r="C19" s="54" t="s">
        <v>333</v>
      </c>
      <c r="D19" s="52">
        <f>35000000+10000000</f>
        <v>45000000</v>
      </c>
    </row>
    <row r="20" spans="1:4" ht="42.75" customHeight="1">
      <c r="A20" s="47">
        <v>5</v>
      </c>
      <c r="B20" s="50" t="s">
        <v>334</v>
      </c>
      <c r="C20" s="51" t="s">
        <v>335</v>
      </c>
      <c r="D20" s="52">
        <f>D21</f>
        <v>-49665472</v>
      </c>
    </row>
    <row r="21" spans="1:4" ht="45.75" customHeight="1">
      <c r="A21" s="47">
        <v>6</v>
      </c>
      <c r="B21" s="53" t="s">
        <v>336</v>
      </c>
      <c r="C21" s="54" t="s">
        <v>337</v>
      </c>
      <c r="D21" s="52">
        <f>-4665472-35000000-10000000</f>
        <v>-49665472</v>
      </c>
    </row>
    <row r="22" spans="1:4" ht="27" customHeight="1">
      <c r="A22" s="47">
        <v>7</v>
      </c>
      <c r="B22" s="55" t="s">
        <v>338</v>
      </c>
      <c r="C22" s="51" t="s">
        <v>339</v>
      </c>
      <c r="D22" s="52">
        <f>D23+D24</f>
        <v>16354029.620000124</v>
      </c>
    </row>
    <row r="23" spans="1:6" ht="26.25" customHeight="1">
      <c r="A23" s="47">
        <v>8</v>
      </c>
      <c r="B23" s="53" t="s">
        <v>340</v>
      </c>
      <c r="C23" s="54" t="s">
        <v>341</v>
      </c>
      <c r="D23" s="52">
        <f>-(1151437551+D18+D27+267100+41618100+21185500+7575580.91+17900+376000+6766650+128940+8270000+4848500+398100+78200+8000000+19851300+1532200+6916300+322396+7159100-235480-58816.8-1091536.98-8671402.24+426000+3953700-1000000)</f>
        <v>-1344737353.89</v>
      </c>
      <c r="E23" s="71"/>
      <c r="F23" s="72"/>
    </row>
    <row r="24" spans="1:6" ht="30" customHeight="1">
      <c r="A24" s="47">
        <v>9</v>
      </c>
      <c r="B24" s="53" t="s">
        <v>342</v>
      </c>
      <c r="C24" s="54" t="s">
        <v>343</v>
      </c>
      <c r="D24" s="52">
        <f>1163937551-(D21)+(-D26)+267100+1125818.88+41618100+21185500+7575580.91+17900+376000+6766650+8270000+128940+4848500+398100+78200-59590.66+11483001.74+19851300+1532200+6916300+322396+7159100-235480-58816.8-1091536.98-8671402.24+426000+2258499.66</f>
        <v>1361091383.5100002</v>
      </c>
      <c r="E24" s="71"/>
      <c r="F24" s="72"/>
    </row>
    <row r="25" spans="1:6" ht="26.25" customHeight="1">
      <c r="A25" s="47">
        <v>10</v>
      </c>
      <c r="B25" s="50" t="s">
        <v>344</v>
      </c>
      <c r="C25" s="56" t="s">
        <v>345</v>
      </c>
      <c r="D25" s="52">
        <f>D26</f>
        <v>-15000000</v>
      </c>
      <c r="F25" s="72"/>
    </row>
    <row r="26" spans="1:4" ht="83.25" customHeight="1">
      <c r="A26" s="47">
        <v>11</v>
      </c>
      <c r="B26" s="53" t="s">
        <v>346</v>
      </c>
      <c r="C26" s="57" t="s">
        <v>347</v>
      </c>
      <c r="D26" s="52">
        <v>-15000000</v>
      </c>
    </row>
    <row r="27" spans="1:4" ht="27.75" customHeight="1">
      <c r="A27" s="47">
        <v>12</v>
      </c>
      <c r="B27" s="50" t="s">
        <v>348</v>
      </c>
      <c r="C27" s="51" t="s">
        <v>349</v>
      </c>
      <c r="D27" s="52">
        <f>D28</f>
        <v>19665472</v>
      </c>
    </row>
    <row r="28" spans="1:4" ht="40.5" customHeight="1">
      <c r="A28" s="47">
        <v>13</v>
      </c>
      <c r="B28" s="53" t="s">
        <v>350</v>
      </c>
      <c r="C28" s="54" t="s">
        <v>351</v>
      </c>
      <c r="D28" s="52">
        <v>19665472</v>
      </c>
    </row>
    <row r="29" spans="1:4" ht="12.75">
      <c r="A29" s="58"/>
      <c r="B29" s="59"/>
      <c r="C29" s="59"/>
      <c r="D29" s="60"/>
    </row>
    <row r="30" ht="12.75">
      <c r="B30" s="1"/>
    </row>
    <row r="31" spans="2:4" ht="12.75">
      <c r="B31" s="1"/>
      <c r="C31" s="1"/>
      <c r="D31" s="1"/>
    </row>
    <row r="32" spans="2:3" ht="12.75">
      <c r="B32" s="1" t="s">
        <v>416</v>
      </c>
      <c r="C32" s="26"/>
    </row>
    <row r="33" spans="1:5" ht="12.75">
      <c r="A33" s="2" t="s">
        <v>418</v>
      </c>
      <c r="B33" s="2"/>
      <c r="C33" s="2"/>
      <c r="D33" s="2"/>
      <c r="E33" s="25"/>
    </row>
    <row r="34" spans="1:6" ht="12.75">
      <c r="A34" s="194" t="s">
        <v>419</v>
      </c>
      <c r="B34" s="194"/>
      <c r="C34" s="194"/>
      <c r="D34" s="194"/>
      <c r="E34" s="194"/>
      <c r="F34" s="194"/>
    </row>
    <row r="36" spans="1:4" ht="12.75">
      <c r="A36" s="1" t="s">
        <v>421</v>
      </c>
      <c r="C36" s="1"/>
      <c r="D36" s="1" t="s">
        <v>420</v>
      </c>
    </row>
  </sheetData>
  <sheetProtection/>
  <mergeCells count="3">
    <mergeCell ref="A11:D11"/>
    <mergeCell ref="A12:D12"/>
    <mergeCell ref="A34:F3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6">
      <selection activeCell="I23" sqref="I23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24.00390625" style="0" customWidth="1"/>
    <col min="4" max="4" width="15.00390625" style="0" customWidth="1"/>
    <col min="5" max="5" width="16.00390625" style="0" customWidth="1"/>
    <col min="6" max="6" width="12.75390625" style="0" bestFit="1" customWidth="1"/>
  </cols>
  <sheetData>
    <row r="1" spans="1:4" ht="12.75">
      <c r="A1" s="36"/>
      <c r="B1" s="37"/>
      <c r="C1" s="73" t="s">
        <v>73</v>
      </c>
      <c r="D1" s="74"/>
    </row>
    <row r="2" spans="1:4" ht="12.75">
      <c r="A2" s="36"/>
      <c r="B2" s="37"/>
      <c r="C2" s="22" t="s">
        <v>241</v>
      </c>
      <c r="D2" s="75"/>
    </row>
    <row r="3" spans="1:4" ht="12.75">
      <c r="A3" s="36"/>
      <c r="B3" s="37"/>
      <c r="C3" s="217" t="s">
        <v>69</v>
      </c>
      <c r="D3" s="217"/>
    </row>
    <row r="4" spans="1:5" ht="14.25">
      <c r="A4" s="38"/>
      <c r="B4" s="39"/>
      <c r="C4" s="213" t="s">
        <v>302</v>
      </c>
      <c r="D4" s="213"/>
      <c r="E4" s="213"/>
    </row>
    <row r="5" spans="1:5" ht="14.25">
      <c r="A5" s="38"/>
      <c r="B5" s="39"/>
      <c r="C5" s="213" t="s">
        <v>303</v>
      </c>
      <c r="D5" s="213"/>
      <c r="E5" s="213"/>
    </row>
    <row r="6" spans="1:5" ht="14.25">
      <c r="A6" s="38"/>
      <c r="B6" s="39"/>
      <c r="C6" s="213" t="s">
        <v>304</v>
      </c>
      <c r="D6" s="213"/>
      <c r="E6" s="213"/>
    </row>
    <row r="7" spans="1:5" ht="14.25">
      <c r="A7" s="38"/>
      <c r="B7" s="39"/>
      <c r="C7" s="213" t="s">
        <v>305</v>
      </c>
      <c r="D7" s="213"/>
      <c r="E7" s="213"/>
    </row>
    <row r="8" spans="1:4" ht="14.25">
      <c r="A8" s="38"/>
      <c r="B8" s="39"/>
      <c r="C8" s="40"/>
      <c r="D8" s="41"/>
    </row>
    <row r="9" spans="1:4" ht="14.25">
      <c r="A9" s="38"/>
      <c r="B9" s="39"/>
      <c r="C9" s="40"/>
      <c r="D9" s="41"/>
    </row>
    <row r="10" spans="1:4" ht="14.25">
      <c r="A10" s="38"/>
      <c r="B10" s="39"/>
      <c r="C10" s="40" t="s">
        <v>317</v>
      </c>
      <c r="D10" s="41"/>
    </row>
    <row r="11" spans="1:4" ht="15.75">
      <c r="A11" s="212" t="s">
        <v>318</v>
      </c>
      <c r="B11" s="212"/>
      <c r="C11" s="212"/>
      <c r="D11" s="212"/>
    </row>
    <row r="12" spans="1:4" ht="15.75">
      <c r="A12" s="212" t="s">
        <v>353</v>
      </c>
      <c r="B12" s="212"/>
      <c r="C12" s="212"/>
      <c r="D12" s="212"/>
    </row>
    <row r="13" spans="1:4" ht="4.5" customHeight="1">
      <c r="A13" s="36"/>
      <c r="B13" s="37"/>
      <c r="C13" s="42"/>
      <c r="D13" s="43"/>
    </row>
    <row r="14" spans="1:5" ht="20.25" customHeight="1">
      <c r="A14" s="214" t="s">
        <v>320</v>
      </c>
      <c r="B14" s="215" t="s">
        <v>321</v>
      </c>
      <c r="C14" s="215" t="s">
        <v>322</v>
      </c>
      <c r="D14" s="216" t="s">
        <v>323</v>
      </c>
      <c r="E14" s="216"/>
    </row>
    <row r="15" spans="1:5" ht="48" customHeight="1">
      <c r="A15" s="214"/>
      <c r="B15" s="215"/>
      <c r="C15" s="215"/>
      <c r="D15" s="46" t="s">
        <v>354</v>
      </c>
      <c r="E15" s="76" t="s">
        <v>355</v>
      </c>
    </row>
    <row r="16" spans="1:5" ht="12.75">
      <c r="A16" s="77">
        <v>1</v>
      </c>
      <c r="B16" s="78" t="s">
        <v>306</v>
      </c>
      <c r="C16" s="78" t="s">
        <v>324</v>
      </c>
      <c r="D16" s="79" t="s">
        <v>325</v>
      </c>
      <c r="E16" s="65">
        <v>5</v>
      </c>
    </row>
    <row r="17" spans="1:6" ht="24" customHeight="1">
      <c r="A17" s="47">
        <v>1</v>
      </c>
      <c r="B17" s="80" t="s">
        <v>326</v>
      </c>
      <c r="C17" s="51" t="s">
        <v>327</v>
      </c>
      <c r="D17" s="81">
        <f>D23</f>
        <v>12000000</v>
      </c>
      <c r="E17" s="81">
        <f>E23</f>
        <v>12500000</v>
      </c>
      <c r="F17" s="26"/>
    </row>
    <row r="18" spans="1:5" ht="30.75" customHeight="1">
      <c r="A18" s="47">
        <v>2</v>
      </c>
      <c r="B18" s="80" t="s">
        <v>328</v>
      </c>
      <c r="C18" s="51" t="s">
        <v>329</v>
      </c>
      <c r="D18" s="82">
        <f>D19+D21</f>
        <v>-3825072</v>
      </c>
      <c r="E18" s="82">
        <f>E19+E21</f>
        <v>-3825072</v>
      </c>
    </row>
    <row r="19" spans="1:5" ht="34.5" customHeight="1">
      <c r="A19" s="47">
        <v>3</v>
      </c>
      <c r="B19" s="80" t="s">
        <v>330</v>
      </c>
      <c r="C19" s="51" t="s">
        <v>356</v>
      </c>
      <c r="D19" s="81">
        <f>D20</f>
        <v>0</v>
      </c>
      <c r="E19" s="81">
        <f>E20</f>
        <v>0</v>
      </c>
    </row>
    <row r="20" spans="1:5" ht="48.75" customHeight="1">
      <c r="A20" s="47">
        <v>4</v>
      </c>
      <c r="B20" s="83" t="s">
        <v>332</v>
      </c>
      <c r="C20" s="54" t="s">
        <v>357</v>
      </c>
      <c r="D20" s="84">
        <v>0</v>
      </c>
      <c r="E20" s="84">
        <v>0</v>
      </c>
    </row>
    <row r="21" spans="1:5" ht="51" customHeight="1">
      <c r="A21" s="47">
        <v>5</v>
      </c>
      <c r="B21" s="80" t="s">
        <v>334</v>
      </c>
      <c r="C21" s="51" t="s">
        <v>358</v>
      </c>
      <c r="D21" s="81">
        <f>D22</f>
        <v>-3825072</v>
      </c>
      <c r="E21" s="81">
        <f>E22</f>
        <v>-3825072</v>
      </c>
    </row>
    <row r="22" spans="1:5" ht="51.75" customHeight="1">
      <c r="A22" s="47">
        <v>6</v>
      </c>
      <c r="B22" s="83" t="s">
        <v>336</v>
      </c>
      <c r="C22" s="54" t="s">
        <v>359</v>
      </c>
      <c r="D22" s="84">
        <v>-3825072</v>
      </c>
      <c r="E22" s="84">
        <v>-3825072</v>
      </c>
    </row>
    <row r="23" spans="1:5" ht="27" customHeight="1">
      <c r="A23" s="47">
        <v>7</v>
      </c>
      <c r="B23" s="85" t="s">
        <v>338</v>
      </c>
      <c r="C23" s="51" t="s">
        <v>339</v>
      </c>
      <c r="D23" s="82">
        <f>D24+D25</f>
        <v>12000000</v>
      </c>
      <c r="E23" s="82">
        <f>E24+E25</f>
        <v>12500000</v>
      </c>
    </row>
    <row r="24" spans="1:5" ht="26.25" customHeight="1">
      <c r="A24" s="47">
        <v>8</v>
      </c>
      <c r="B24" s="83" t="s">
        <v>340</v>
      </c>
      <c r="C24" s="54" t="s">
        <v>341</v>
      </c>
      <c r="D24" s="86">
        <f>-(1157966000+D19+D28+7117802-5246179-4921331-11003260+500000)</f>
        <v>-1157540171</v>
      </c>
      <c r="E24" s="86">
        <f>-(1152885400+E19+E28-5426802-4959213-10170337)</f>
        <v>-1167290393</v>
      </c>
    </row>
    <row r="25" spans="1:5" ht="30" customHeight="1">
      <c r="A25" s="47">
        <v>9</v>
      </c>
      <c r="B25" s="83" t="s">
        <v>342</v>
      </c>
      <c r="C25" s="54" t="s">
        <v>343</v>
      </c>
      <c r="D25" s="86">
        <f>1170466000-(D21)+(-D26)+7117802-5246179-4921331-11003260</f>
        <v>1169540171</v>
      </c>
      <c r="E25" s="86">
        <f>1165385400-(E21)+(-E26)-5426802-4959213-10170337</f>
        <v>1179790393</v>
      </c>
    </row>
    <row r="26" spans="1:5" ht="26.25" customHeight="1">
      <c r="A26" s="47">
        <v>10</v>
      </c>
      <c r="B26" s="80" t="s">
        <v>344</v>
      </c>
      <c r="C26" s="56" t="s">
        <v>345</v>
      </c>
      <c r="D26" s="81">
        <f>D27</f>
        <v>-9302067</v>
      </c>
      <c r="E26" s="81">
        <f>E27</f>
        <v>-31136273</v>
      </c>
    </row>
    <row r="27" spans="1:5" ht="99.75" customHeight="1">
      <c r="A27" s="47">
        <v>11</v>
      </c>
      <c r="B27" s="83" t="s">
        <v>346</v>
      </c>
      <c r="C27" s="57" t="s">
        <v>360</v>
      </c>
      <c r="D27" s="84">
        <f>-15000000+15000000-9302067</f>
        <v>-9302067</v>
      </c>
      <c r="E27" s="84">
        <f>-(25000000+6136273)</f>
        <v>-31136273</v>
      </c>
    </row>
    <row r="28" spans="1:5" ht="36" customHeight="1">
      <c r="A28" s="47">
        <v>12</v>
      </c>
      <c r="B28" s="80" t="s">
        <v>361</v>
      </c>
      <c r="C28" s="51" t="s">
        <v>362</v>
      </c>
      <c r="D28" s="81">
        <f>D29</f>
        <v>13127139</v>
      </c>
      <c r="E28" s="81">
        <f>E29</f>
        <v>34961345</v>
      </c>
    </row>
    <row r="29" spans="1:5" ht="52.5" customHeight="1">
      <c r="A29" s="47">
        <v>13</v>
      </c>
      <c r="B29" s="83" t="s">
        <v>350</v>
      </c>
      <c r="C29" s="54" t="s">
        <v>351</v>
      </c>
      <c r="D29" s="84">
        <v>13127139</v>
      </c>
      <c r="E29" s="84">
        <v>34961345</v>
      </c>
    </row>
    <row r="31" ht="12.75">
      <c r="E31" s="26"/>
    </row>
    <row r="32" ht="12.75">
      <c r="B32" s="1"/>
    </row>
    <row r="33" spans="2:5" ht="12.75">
      <c r="B33" s="1"/>
      <c r="C33" s="1"/>
      <c r="D33" s="1"/>
      <c r="E33" s="1"/>
    </row>
    <row r="34" spans="2:3" ht="12.75">
      <c r="B34" s="1"/>
      <c r="C34" s="26"/>
    </row>
    <row r="36" ht="12.75">
      <c r="B36" s="1"/>
    </row>
    <row r="37" spans="2:3" ht="12.75">
      <c r="B37" s="1"/>
      <c r="C37" s="1"/>
    </row>
    <row r="38" spans="1:5" ht="12.75">
      <c r="A38" s="2" t="s">
        <v>418</v>
      </c>
      <c r="B38" s="2"/>
      <c r="C38" s="2"/>
      <c r="D38" s="2"/>
      <c r="E38" s="25"/>
    </row>
    <row r="39" spans="1:6" ht="12.75">
      <c r="A39" s="194" t="s">
        <v>419</v>
      </c>
      <c r="B39" s="194"/>
      <c r="C39" s="194"/>
      <c r="D39" s="194"/>
      <c r="E39" s="194"/>
      <c r="F39" s="194"/>
    </row>
    <row r="41" spans="1:5" ht="12.75">
      <c r="A41" s="1" t="s">
        <v>421</v>
      </c>
      <c r="C41" s="1"/>
      <c r="D41" s="1"/>
      <c r="E41" s="1" t="s">
        <v>420</v>
      </c>
    </row>
  </sheetData>
  <sheetProtection/>
  <mergeCells count="12">
    <mergeCell ref="C3:D3"/>
    <mergeCell ref="C4:E4"/>
    <mergeCell ref="C5:E5"/>
    <mergeCell ref="C6:E6"/>
    <mergeCell ref="A39:F39"/>
    <mergeCell ref="C7:E7"/>
    <mergeCell ref="A11:D11"/>
    <mergeCell ref="A12:D12"/>
    <mergeCell ref="A14:A15"/>
    <mergeCell ref="B14:B15"/>
    <mergeCell ref="C14:C15"/>
    <mergeCell ref="D14:E14"/>
  </mergeCells>
  <printOptions/>
  <pageMargins left="0" right="0" top="0" bottom="0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6.00390625" style="27" customWidth="1"/>
    <col min="2" max="2" width="25.25390625" style="27" customWidth="1"/>
    <col min="3" max="3" width="39.625" style="27" customWidth="1"/>
    <col min="4" max="4" width="15.375" style="27" customWidth="1"/>
    <col min="5" max="5" width="15.00390625" style="27" customWidth="1"/>
    <col min="6" max="6" width="15.375" style="27" customWidth="1"/>
    <col min="7" max="16384" width="9.125" style="27" customWidth="1"/>
  </cols>
  <sheetData>
    <row r="1" spans="3:4" ht="12.75">
      <c r="C1" s="183" t="s">
        <v>352</v>
      </c>
      <c r="D1" s="183"/>
    </row>
    <row r="2" spans="3:4" ht="12.75">
      <c r="C2" s="183" t="s">
        <v>241</v>
      </c>
      <c r="D2" s="183"/>
    </row>
    <row r="3" spans="3:4" ht="12.75">
      <c r="C3" s="183" t="s">
        <v>65</v>
      </c>
      <c r="D3" s="183"/>
    </row>
    <row r="4" spans="3:4" ht="12.75">
      <c r="C4" s="183" t="s">
        <v>307</v>
      </c>
      <c r="D4" s="183"/>
    </row>
    <row r="5" spans="3:4" ht="12.75">
      <c r="C5" s="184" t="s">
        <v>308</v>
      </c>
      <c r="D5" s="185"/>
    </row>
    <row r="6" spans="3:4" ht="12.75">
      <c r="C6" s="184" t="s">
        <v>309</v>
      </c>
      <c r="D6" s="184"/>
    </row>
    <row r="7" spans="2:4" ht="12.75">
      <c r="B7" s="28"/>
      <c r="C7" s="29" t="s">
        <v>310</v>
      </c>
      <c r="D7" s="30"/>
    </row>
    <row r="8" spans="3:4" ht="12.75">
      <c r="C8" s="132"/>
      <c r="D8" s="133"/>
    </row>
    <row r="9" spans="2:4" ht="12.75">
      <c r="B9" s="28"/>
      <c r="C9" s="29"/>
      <c r="D9" s="101"/>
    </row>
    <row r="10" spans="2:5" ht="31.5" customHeight="1">
      <c r="B10" s="186" t="s">
        <v>13</v>
      </c>
      <c r="C10" s="186"/>
      <c r="D10" s="31"/>
      <c r="E10" s="31"/>
    </row>
    <row r="11" spans="1:5" ht="30" customHeight="1">
      <c r="A11" s="187" t="s">
        <v>312</v>
      </c>
      <c r="B11" s="187" t="s">
        <v>313</v>
      </c>
      <c r="C11" s="187" t="s">
        <v>314</v>
      </c>
      <c r="D11" s="188" t="s">
        <v>315</v>
      </c>
      <c r="E11" s="189"/>
    </row>
    <row r="12" spans="1:5" ht="22.5" customHeight="1">
      <c r="A12" s="163"/>
      <c r="B12" s="163"/>
      <c r="C12" s="163"/>
      <c r="D12" s="91" t="s">
        <v>363</v>
      </c>
      <c r="E12" s="32" t="s">
        <v>355</v>
      </c>
    </row>
    <row r="13" spans="1:5" ht="15" customHeight="1">
      <c r="A13" s="32">
        <v>1</v>
      </c>
      <c r="B13" s="102" t="s">
        <v>306</v>
      </c>
      <c r="C13" s="103">
        <v>3</v>
      </c>
      <c r="D13" s="87">
        <v>4</v>
      </c>
      <c r="E13" s="127"/>
    </row>
    <row r="14" spans="1:5" ht="25.5">
      <c r="A14" s="32">
        <v>1</v>
      </c>
      <c r="B14" s="33" t="s">
        <v>426</v>
      </c>
      <c r="C14" s="166" t="s">
        <v>427</v>
      </c>
      <c r="D14" s="35">
        <f aca="true" t="shared" si="0" ref="D14:E16">D15</f>
        <v>500000</v>
      </c>
      <c r="E14" s="35">
        <f t="shared" si="0"/>
        <v>0</v>
      </c>
    </row>
    <row r="15" spans="1:5" ht="38.25">
      <c r="A15" s="32">
        <v>2</v>
      </c>
      <c r="B15" s="33" t="s">
        <v>436</v>
      </c>
      <c r="C15" s="166" t="s">
        <v>437</v>
      </c>
      <c r="D15" s="35">
        <f t="shared" si="0"/>
        <v>500000</v>
      </c>
      <c r="E15" s="35">
        <f t="shared" si="0"/>
        <v>0</v>
      </c>
    </row>
    <row r="16" spans="1:5" ht="127.5" customHeight="1">
      <c r="A16" s="32">
        <v>3</v>
      </c>
      <c r="B16" s="33" t="s">
        <v>438</v>
      </c>
      <c r="C16" s="94" t="s">
        <v>439</v>
      </c>
      <c r="D16" s="35">
        <f t="shared" si="0"/>
        <v>500000</v>
      </c>
      <c r="E16" s="114">
        <f t="shared" si="0"/>
        <v>0</v>
      </c>
    </row>
    <row r="17" spans="1:5" ht="242.25">
      <c r="A17" s="32">
        <v>4</v>
      </c>
      <c r="B17" s="33" t="s">
        <v>440</v>
      </c>
      <c r="C17" s="95" t="s">
        <v>441</v>
      </c>
      <c r="D17" s="35">
        <v>500000</v>
      </c>
      <c r="E17" s="114">
        <v>0</v>
      </c>
    </row>
    <row r="18" spans="1:5" ht="12.75" customHeight="1">
      <c r="A18" s="32">
        <v>5</v>
      </c>
      <c r="B18" s="32"/>
      <c r="C18" s="127" t="s">
        <v>14</v>
      </c>
      <c r="D18" s="114">
        <f>D14</f>
        <v>500000</v>
      </c>
      <c r="E18" s="114">
        <f>E14</f>
        <v>0</v>
      </c>
    </row>
    <row r="19" spans="1:5" ht="12.75" customHeight="1">
      <c r="A19" s="92"/>
      <c r="B19" s="92"/>
      <c r="C19" s="134"/>
      <c r="D19" s="135"/>
      <c r="E19" s="135"/>
    </row>
    <row r="20" spans="1:5" ht="12.75" customHeight="1">
      <c r="A20" s="92"/>
      <c r="B20" s="92"/>
      <c r="C20" s="134"/>
      <c r="D20" s="135"/>
      <c r="E20" s="135"/>
    </row>
    <row r="21" spans="1:5" ht="12.75" customHeight="1">
      <c r="A21" s="92"/>
      <c r="B21" s="92"/>
      <c r="C21" s="134"/>
      <c r="D21" s="135"/>
      <c r="E21" s="135"/>
    </row>
    <row r="22" spans="1:5" ht="12.75" customHeight="1">
      <c r="A22" s="92"/>
      <c r="B22" s="92"/>
      <c r="C22" s="134"/>
      <c r="D22" s="135"/>
      <c r="E22" s="135"/>
    </row>
    <row r="23" spans="1:4" ht="12.75">
      <c r="A23" s="1" t="s">
        <v>418</v>
      </c>
      <c r="B23" s="1"/>
      <c r="C23" s="1"/>
      <c r="D23" s="1"/>
    </row>
    <row r="24" spans="1:4" ht="12.75">
      <c r="A24" s="1" t="s">
        <v>419</v>
      </c>
      <c r="B24" s="1"/>
      <c r="C24" s="1"/>
      <c r="D24" s="1"/>
    </row>
    <row r="25" spans="1:4" ht="12.75">
      <c r="A25" s="1"/>
      <c r="B25" s="1"/>
      <c r="C25" s="1"/>
      <c r="D25" s="1"/>
    </row>
    <row r="26" spans="1:5" ht="12.75">
      <c r="A26" s="164" t="s">
        <v>198</v>
      </c>
      <c r="B26" s="164"/>
      <c r="C26" s="164"/>
      <c r="D26" s="164" t="s">
        <v>197</v>
      </c>
      <c r="E26" s="164"/>
    </row>
  </sheetData>
  <sheetProtection/>
  <mergeCells count="13">
    <mergeCell ref="B11:B12"/>
    <mergeCell ref="C11:C12"/>
    <mergeCell ref="D11:E11"/>
    <mergeCell ref="D26:E26"/>
    <mergeCell ref="A26:C26"/>
    <mergeCell ref="B10:C10"/>
    <mergeCell ref="C1:D1"/>
    <mergeCell ref="C2:D2"/>
    <mergeCell ref="C3:D3"/>
    <mergeCell ref="C4:D4"/>
    <mergeCell ref="C5:D5"/>
    <mergeCell ref="C6:D6"/>
    <mergeCell ref="A11:A1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7"/>
  <sheetViews>
    <sheetView view="pageBreakPreview" zoomScaleSheetLayoutView="100" zoomScalePageLayoutView="0" workbookViewId="0" topLeftCell="A115">
      <selection activeCell="B182" sqref="B182"/>
    </sheetView>
  </sheetViews>
  <sheetFormatPr defaultColWidth="9.125" defaultRowHeight="12.75"/>
  <cols>
    <col min="1" max="1" width="4.875" style="0" customWidth="1"/>
    <col min="2" max="2" width="62.875" style="24" customWidth="1"/>
    <col min="3" max="3" width="7.375" style="0" customWidth="1"/>
    <col min="4" max="4" width="11.625" style="0" customWidth="1"/>
    <col min="5" max="5" width="7.25390625" style="0" customWidth="1"/>
    <col min="6" max="6" width="13.625" style="0" customWidth="1"/>
  </cols>
  <sheetData>
    <row r="2" spans="3:4" ht="14.25" customHeight="1">
      <c r="C2" s="21" t="s">
        <v>447</v>
      </c>
      <c r="D2" s="22"/>
    </row>
    <row r="3" ht="12.75">
      <c r="C3" s="22" t="s">
        <v>241</v>
      </c>
    </row>
    <row r="4" ht="12.75">
      <c r="C4" s="22" t="s">
        <v>66</v>
      </c>
    </row>
    <row r="5" ht="12.75">
      <c r="C5" s="22" t="s">
        <v>302</v>
      </c>
    </row>
    <row r="6" ht="12.75">
      <c r="C6" s="22" t="s">
        <v>303</v>
      </c>
    </row>
    <row r="7" ht="12.75">
      <c r="C7" s="23" t="s">
        <v>304</v>
      </c>
    </row>
    <row r="8" ht="12" customHeight="1">
      <c r="C8" t="s">
        <v>305</v>
      </c>
    </row>
    <row r="9" spans="1:6" ht="38.25" customHeight="1">
      <c r="A9" s="7"/>
      <c r="B9" s="190" t="s">
        <v>301</v>
      </c>
      <c r="C9" s="190"/>
      <c r="D9" s="190"/>
      <c r="E9" s="190"/>
      <c r="F9" s="190"/>
    </row>
    <row r="10" spans="1:6" ht="49.5" customHeight="1">
      <c r="A10" s="25"/>
      <c r="B10" s="191" t="s">
        <v>278</v>
      </c>
      <c r="C10" s="191"/>
      <c r="D10" s="191"/>
      <c r="E10" s="191"/>
      <c r="F10" s="191"/>
    </row>
    <row r="11" spans="1:5" ht="18" customHeight="1" thickBot="1">
      <c r="A11" s="25"/>
      <c r="B11" s="8"/>
      <c r="C11" s="6"/>
      <c r="D11" s="5"/>
      <c r="E11" s="6"/>
    </row>
    <row r="12" spans="1:6" ht="51.75" thickBot="1">
      <c r="A12" s="70" t="s">
        <v>269</v>
      </c>
      <c r="B12" s="69" t="s">
        <v>242</v>
      </c>
      <c r="C12" s="9" t="s">
        <v>270</v>
      </c>
      <c r="D12" s="9" t="s">
        <v>271</v>
      </c>
      <c r="E12" s="9" t="s">
        <v>272</v>
      </c>
      <c r="F12" s="10" t="s">
        <v>273</v>
      </c>
    </row>
    <row r="13" spans="1:6" ht="18.75" customHeight="1">
      <c r="A13" s="93">
        <v>1</v>
      </c>
      <c r="B13" s="63" t="s">
        <v>114</v>
      </c>
      <c r="C13" s="151" t="s">
        <v>364</v>
      </c>
      <c r="D13" s="151" t="s">
        <v>365</v>
      </c>
      <c r="E13" s="151" t="s">
        <v>366</v>
      </c>
      <c r="F13" s="67">
        <v>-916438.58</v>
      </c>
    </row>
    <row r="14" spans="1:6" ht="38.25">
      <c r="A14" s="93">
        <v>2</v>
      </c>
      <c r="B14" s="63" t="s">
        <v>159</v>
      </c>
      <c r="C14" s="151" t="s">
        <v>370</v>
      </c>
      <c r="D14" s="151" t="s">
        <v>365</v>
      </c>
      <c r="E14" s="151" t="s">
        <v>366</v>
      </c>
      <c r="F14" s="67">
        <v>-102379</v>
      </c>
    </row>
    <row r="15" spans="1:6" ht="14.25" customHeight="1">
      <c r="A15" s="93">
        <v>3</v>
      </c>
      <c r="B15" s="61" t="s">
        <v>98</v>
      </c>
      <c r="C15" s="66" t="s">
        <v>370</v>
      </c>
      <c r="D15" s="66" t="s">
        <v>367</v>
      </c>
      <c r="E15" s="66" t="s">
        <v>366</v>
      </c>
      <c r="F15" s="67">
        <v>-102379</v>
      </c>
    </row>
    <row r="16" spans="1:6" ht="15.75" customHeight="1">
      <c r="A16" s="93">
        <v>4</v>
      </c>
      <c r="B16" s="61" t="s">
        <v>137</v>
      </c>
      <c r="C16" s="66" t="s">
        <v>370</v>
      </c>
      <c r="D16" s="66" t="s">
        <v>425</v>
      </c>
      <c r="E16" s="66" t="s">
        <v>366</v>
      </c>
      <c r="F16" s="67">
        <v>-50750</v>
      </c>
    </row>
    <row r="17" spans="1:6" ht="12.75">
      <c r="A17" s="93">
        <v>5</v>
      </c>
      <c r="B17" s="61" t="s">
        <v>145</v>
      </c>
      <c r="C17" s="66" t="s">
        <v>370</v>
      </c>
      <c r="D17" s="66" t="s">
        <v>425</v>
      </c>
      <c r="E17" s="66" t="s">
        <v>369</v>
      </c>
      <c r="F17" s="67">
        <v>-50750</v>
      </c>
    </row>
    <row r="18" spans="1:6" ht="12.75">
      <c r="A18" s="93">
        <v>6</v>
      </c>
      <c r="B18" s="61" t="s">
        <v>77</v>
      </c>
      <c r="C18" s="66" t="s">
        <v>370</v>
      </c>
      <c r="D18" s="66" t="s">
        <v>448</v>
      </c>
      <c r="E18" s="66" t="s">
        <v>366</v>
      </c>
      <c r="F18" s="67">
        <v>-2000</v>
      </c>
    </row>
    <row r="19" spans="1:6" ht="12" customHeight="1">
      <c r="A19" s="93">
        <v>7</v>
      </c>
      <c r="B19" s="61" t="s">
        <v>145</v>
      </c>
      <c r="C19" s="66" t="s">
        <v>370</v>
      </c>
      <c r="D19" s="66" t="s">
        <v>448</v>
      </c>
      <c r="E19" s="66" t="s">
        <v>369</v>
      </c>
      <c r="F19" s="67">
        <v>-2000</v>
      </c>
    </row>
    <row r="20" spans="1:6" ht="27" customHeight="1">
      <c r="A20" s="93">
        <v>8</v>
      </c>
      <c r="B20" s="61" t="s">
        <v>160</v>
      </c>
      <c r="C20" s="66" t="s">
        <v>370</v>
      </c>
      <c r="D20" s="66" t="s">
        <v>371</v>
      </c>
      <c r="E20" s="66" t="s">
        <v>366</v>
      </c>
      <c r="F20" s="67">
        <v>-3911</v>
      </c>
    </row>
    <row r="21" spans="1:6" ht="28.5" customHeight="1">
      <c r="A21" s="93">
        <v>9</v>
      </c>
      <c r="B21" s="61" t="s">
        <v>86</v>
      </c>
      <c r="C21" s="66" t="s">
        <v>370</v>
      </c>
      <c r="D21" s="66" t="s">
        <v>371</v>
      </c>
      <c r="E21" s="66" t="s">
        <v>372</v>
      </c>
      <c r="F21" s="67">
        <v>-3911</v>
      </c>
    </row>
    <row r="22" spans="1:6" ht="12.75">
      <c r="A22" s="93">
        <v>10</v>
      </c>
      <c r="B22" s="61" t="s">
        <v>105</v>
      </c>
      <c r="C22" s="66" t="s">
        <v>370</v>
      </c>
      <c r="D22" s="66" t="s">
        <v>374</v>
      </c>
      <c r="E22" s="66" t="s">
        <v>366</v>
      </c>
      <c r="F22" s="67">
        <v>-12540</v>
      </c>
    </row>
    <row r="23" spans="1:6" ht="28.5" customHeight="1">
      <c r="A23" s="93">
        <v>11</v>
      </c>
      <c r="B23" s="61" t="s">
        <v>86</v>
      </c>
      <c r="C23" s="66" t="s">
        <v>370</v>
      </c>
      <c r="D23" s="66" t="s">
        <v>374</v>
      </c>
      <c r="E23" s="66" t="s">
        <v>372</v>
      </c>
      <c r="F23" s="67">
        <v>-12540</v>
      </c>
    </row>
    <row r="24" spans="1:6" ht="25.5">
      <c r="A24" s="93">
        <v>12</v>
      </c>
      <c r="B24" s="61" t="s">
        <v>106</v>
      </c>
      <c r="C24" s="66" t="s">
        <v>370</v>
      </c>
      <c r="D24" s="66" t="s">
        <v>368</v>
      </c>
      <c r="E24" s="66" t="s">
        <v>366</v>
      </c>
      <c r="F24" s="67">
        <v>-33178</v>
      </c>
    </row>
    <row r="25" spans="1:6" ht="13.5" customHeight="1">
      <c r="A25" s="93">
        <v>13</v>
      </c>
      <c r="B25" s="61" t="s">
        <v>145</v>
      </c>
      <c r="C25" s="66" t="s">
        <v>370</v>
      </c>
      <c r="D25" s="66" t="s">
        <v>368</v>
      </c>
      <c r="E25" s="66" t="s">
        <v>369</v>
      </c>
      <c r="F25" s="67">
        <v>-33173.01</v>
      </c>
    </row>
    <row r="26" spans="1:6" ht="14.25" customHeight="1">
      <c r="A26" s="93">
        <v>14</v>
      </c>
      <c r="B26" s="61" t="s">
        <v>161</v>
      </c>
      <c r="C26" s="66" t="s">
        <v>370</v>
      </c>
      <c r="D26" s="66" t="s">
        <v>368</v>
      </c>
      <c r="E26" s="66" t="s">
        <v>375</v>
      </c>
      <c r="F26" s="67">
        <v>-4.99</v>
      </c>
    </row>
    <row r="27" spans="1:6" ht="40.5" customHeight="1">
      <c r="A27" s="93">
        <v>15</v>
      </c>
      <c r="B27" s="63" t="s">
        <v>162</v>
      </c>
      <c r="C27" s="151" t="s">
        <v>373</v>
      </c>
      <c r="D27" s="151" t="s">
        <v>365</v>
      </c>
      <c r="E27" s="151" t="s">
        <v>366</v>
      </c>
      <c r="F27" s="67">
        <v>-689406.28</v>
      </c>
    </row>
    <row r="28" spans="1:6" ht="12.75">
      <c r="A28" s="93">
        <v>16</v>
      </c>
      <c r="B28" s="61" t="s">
        <v>98</v>
      </c>
      <c r="C28" s="66" t="s">
        <v>373</v>
      </c>
      <c r="D28" s="66" t="s">
        <v>367</v>
      </c>
      <c r="E28" s="66" t="s">
        <v>366</v>
      </c>
      <c r="F28" s="67">
        <v>-689406.28</v>
      </c>
    </row>
    <row r="29" spans="1:6" ht="55.5" customHeight="1">
      <c r="A29" s="93">
        <v>17</v>
      </c>
      <c r="B29" s="61" t="s">
        <v>146</v>
      </c>
      <c r="C29" s="66" t="s">
        <v>373</v>
      </c>
      <c r="D29" s="66" t="s">
        <v>449</v>
      </c>
      <c r="E29" s="66" t="s">
        <v>366</v>
      </c>
      <c r="F29" s="67">
        <v>-31001</v>
      </c>
    </row>
    <row r="30" spans="1:6" ht="28.5" customHeight="1">
      <c r="A30" s="93">
        <v>18</v>
      </c>
      <c r="B30" s="61" t="s">
        <v>86</v>
      </c>
      <c r="C30" s="66" t="s">
        <v>373</v>
      </c>
      <c r="D30" s="66" t="s">
        <v>449</v>
      </c>
      <c r="E30" s="66" t="s">
        <v>372</v>
      </c>
      <c r="F30" s="67">
        <v>-31001</v>
      </c>
    </row>
    <row r="31" spans="1:6" ht="25.5">
      <c r="A31" s="93">
        <v>19</v>
      </c>
      <c r="B31" s="61" t="s">
        <v>160</v>
      </c>
      <c r="C31" s="66" t="s">
        <v>373</v>
      </c>
      <c r="D31" s="66" t="s">
        <v>371</v>
      </c>
      <c r="E31" s="66" t="s">
        <v>366</v>
      </c>
      <c r="F31" s="67">
        <v>-483086.76</v>
      </c>
    </row>
    <row r="32" spans="1:6" ht="28.5" customHeight="1">
      <c r="A32" s="93">
        <v>20</v>
      </c>
      <c r="B32" s="61" t="s">
        <v>86</v>
      </c>
      <c r="C32" s="66" t="s">
        <v>373</v>
      </c>
      <c r="D32" s="66" t="s">
        <v>371</v>
      </c>
      <c r="E32" s="66" t="s">
        <v>372</v>
      </c>
      <c r="F32" s="67">
        <v>-483086.76</v>
      </c>
    </row>
    <row r="33" spans="1:6" ht="25.5">
      <c r="A33" s="93">
        <v>21</v>
      </c>
      <c r="B33" s="61" t="s">
        <v>106</v>
      </c>
      <c r="C33" s="66" t="s">
        <v>373</v>
      </c>
      <c r="D33" s="66" t="s">
        <v>368</v>
      </c>
      <c r="E33" s="66" t="s">
        <v>366</v>
      </c>
      <c r="F33" s="67">
        <v>-95760.12</v>
      </c>
    </row>
    <row r="34" spans="1:6" ht="14.25" customHeight="1">
      <c r="A34" s="93">
        <v>22</v>
      </c>
      <c r="B34" s="61" t="s">
        <v>145</v>
      </c>
      <c r="C34" s="66" t="s">
        <v>373</v>
      </c>
      <c r="D34" s="66" t="s">
        <v>368</v>
      </c>
      <c r="E34" s="66" t="s">
        <v>369</v>
      </c>
      <c r="F34" s="67">
        <v>-30195</v>
      </c>
    </row>
    <row r="35" spans="1:6" ht="25.5">
      <c r="A35" s="93">
        <v>23</v>
      </c>
      <c r="B35" s="61" t="s">
        <v>86</v>
      </c>
      <c r="C35" s="66" t="s">
        <v>373</v>
      </c>
      <c r="D35" s="66" t="s">
        <v>368</v>
      </c>
      <c r="E35" s="66" t="s">
        <v>372</v>
      </c>
      <c r="F35" s="67">
        <v>-60259.72</v>
      </c>
    </row>
    <row r="36" spans="1:6" ht="12.75">
      <c r="A36" s="93">
        <v>24</v>
      </c>
      <c r="B36" s="61" t="s">
        <v>161</v>
      </c>
      <c r="C36" s="66" t="s">
        <v>373</v>
      </c>
      <c r="D36" s="66" t="s">
        <v>368</v>
      </c>
      <c r="E36" s="66" t="s">
        <v>375</v>
      </c>
      <c r="F36" s="67">
        <v>-5305.4</v>
      </c>
    </row>
    <row r="37" spans="1:6" ht="25.5">
      <c r="A37" s="93">
        <v>25</v>
      </c>
      <c r="B37" s="61" t="s">
        <v>108</v>
      </c>
      <c r="C37" s="66" t="s">
        <v>373</v>
      </c>
      <c r="D37" s="66" t="s">
        <v>376</v>
      </c>
      <c r="E37" s="66" t="s">
        <v>366</v>
      </c>
      <c r="F37" s="67">
        <v>-79558.4</v>
      </c>
    </row>
    <row r="38" spans="1:6" ht="12.75">
      <c r="A38" s="93">
        <v>26</v>
      </c>
      <c r="B38" s="61" t="s">
        <v>145</v>
      </c>
      <c r="C38" s="66" t="s">
        <v>373</v>
      </c>
      <c r="D38" s="66" t="s">
        <v>376</v>
      </c>
      <c r="E38" s="66" t="s">
        <v>369</v>
      </c>
      <c r="F38" s="67">
        <v>-4700</v>
      </c>
    </row>
    <row r="39" spans="1:6" ht="28.5" customHeight="1">
      <c r="A39" s="93">
        <v>27</v>
      </c>
      <c r="B39" s="61" t="s">
        <v>86</v>
      </c>
      <c r="C39" s="66" t="s">
        <v>373</v>
      </c>
      <c r="D39" s="66" t="s">
        <v>376</v>
      </c>
      <c r="E39" s="66" t="s">
        <v>372</v>
      </c>
      <c r="F39" s="67">
        <v>-73545.86</v>
      </c>
    </row>
    <row r="40" spans="1:6" ht="15.75" customHeight="1">
      <c r="A40" s="93">
        <v>28</v>
      </c>
      <c r="B40" s="61" t="s">
        <v>161</v>
      </c>
      <c r="C40" s="66" t="s">
        <v>373</v>
      </c>
      <c r="D40" s="66" t="s">
        <v>376</v>
      </c>
      <c r="E40" s="66" t="s">
        <v>375</v>
      </c>
      <c r="F40" s="67">
        <v>-1312.54</v>
      </c>
    </row>
    <row r="41" spans="1:6" ht="38.25">
      <c r="A41" s="93">
        <v>29</v>
      </c>
      <c r="B41" s="63" t="s">
        <v>109</v>
      </c>
      <c r="C41" s="151" t="s">
        <v>377</v>
      </c>
      <c r="D41" s="151" t="s">
        <v>365</v>
      </c>
      <c r="E41" s="151" t="s">
        <v>366</v>
      </c>
      <c r="F41" s="67">
        <v>-4972.3</v>
      </c>
    </row>
    <row r="42" spans="1:6" ht="51">
      <c r="A42" s="93">
        <v>30</v>
      </c>
      <c r="B42" s="61" t="s">
        <v>92</v>
      </c>
      <c r="C42" s="66" t="s">
        <v>377</v>
      </c>
      <c r="D42" s="66" t="s">
        <v>282</v>
      </c>
      <c r="E42" s="66" t="s">
        <v>366</v>
      </c>
      <c r="F42" s="67">
        <v>-2100</v>
      </c>
    </row>
    <row r="43" spans="1:6" ht="27.75" customHeight="1">
      <c r="A43" s="93">
        <v>31</v>
      </c>
      <c r="B43" s="61" t="s">
        <v>127</v>
      </c>
      <c r="C43" s="66" t="s">
        <v>377</v>
      </c>
      <c r="D43" s="66" t="s">
        <v>283</v>
      </c>
      <c r="E43" s="66" t="s">
        <v>366</v>
      </c>
      <c r="F43" s="67">
        <v>-2100</v>
      </c>
    </row>
    <row r="44" spans="1:6" ht="51">
      <c r="A44" s="93">
        <v>32</v>
      </c>
      <c r="B44" s="61" t="s">
        <v>110</v>
      </c>
      <c r="C44" s="66" t="s">
        <v>377</v>
      </c>
      <c r="D44" s="66" t="s">
        <v>450</v>
      </c>
      <c r="E44" s="66" t="s">
        <v>366</v>
      </c>
      <c r="F44" s="67">
        <v>-2100</v>
      </c>
    </row>
    <row r="45" spans="1:6" ht="12.75" customHeight="1">
      <c r="A45" s="93">
        <v>33</v>
      </c>
      <c r="B45" s="61" t="s">
        <v>145</v>
      </c>
      <c r="C45" s="66" t="s">
        <v>377</v>
      </c>
      <c r="D45" s="66" t="s">
        <v>450</v>
      </c>
      <c r="E45" s="66" t="s">
        <v>369</v>
      </c>
      <c r="F45" s="67">
        <v>-2100</v>
      </c>
    </row>
    <row r="46" spans="1:6" ht="30" customHeight="1">
      <c r="A46" s="93">
        <v>34</v>
      </c>
      <c r="B46" s="61" t="s">
        <v>93</v>
      </c>
      <c r="C46" s="66" t="s">
        <v>377</v>
      </c>
      <c r="D46" s="66" t="s">
        <v>279</v>
      </c>
      <c r="E46" s="66" t="s">
        <v>366</v>
      </c>
      <c r="F46" s="67">
        <v>-2872.3</v>
      </c>
    </row>
    <row r="47" spans="1:6" ht="63.75">
      <c r="A47" s="93">
        <v>35</v>
      </c>
      <c r="B47" s="61" t="s">
        <v>123</v>
      </c>
      <c r="C47" s="66" t="s">
        <v>377</v>
      </c>
      <c r="D47" s="66" t="s">
        <v>280</v>
      </c>
      <c r="E47" s="66" t="s">
        <v>366</v>
      </c>
      <c r="F47" s="67">
        <v>-1654.5</v>
      </c>
    </row>
    <row r="48" spans="1:6" ht="15" customHeight="1">
      <c r="A48" s="93">
        <v>36</v>
      </c>
      <c r="B48" s="61" t="s">
        <v>101</v>
      </c>
      <c r="C48" s="66" t="s">
        <v>377</v>
      </c>
      <c r="D48" s="66" t="s">
        <v>378</v>
      </c>
      <c r="E48" s="66" t="s">
        <v>366</v>
      </c>
      <c r="F48" s="67">
        <v>-1654.5</v>
      </c>
    </row>
    <row r="49" spans="1:6" ht="12.75">
      <c r="A49" s="93">
        <v>37</v>
      </c>
      <c r="B49" s="61" t="s">
        <v>145</v>
      </c>
      <c r="C49" s="66" t="s">
        <v>377</v>
      </c>
      <c r="D49" s="66" t="s">
        <v>378</v>
      </c>
      <c r="E49" s="66" t="s">
        <v>369</v>
      </c>
      <c r="F49" s="67">
        <v>12520</v>
      </c>
    </row>
    <row r="50" spans="1:6" ht="28.5" customHeight="1">
      <c r="A50" s="93">
        <v>38</v>
      </c>
      <c r="B50" s="61" t="s">
        <v>86</v>
      </c>
      <c r="C50" s="66" t="s">
        <v>377</v>
      </c>
      <c r="D50" s="66" t="s">
        <v>378</v>
      </c>
      <c r="E50" s="66" t="s">
        <v>372</v>
      </c>
      <c r="F50" s="67">
        <v>-13535.82</v>
      </c>
    </row>
    <row r="51" spans="1:6" ht="12.75">
      <c r="A51" s="93">
        <v>39</v>
      </c>
      <c r="B51" s="61" t="s">
        <v>161</v>
      </c>
      <c r="C51" s="66" t="s">
        <v>377</v>
      </c>
      <c r="D51" s="66" t="s">
        <v>378</v>
      </c>
      <c r="E51" s="66" t="s">
        <v>375</v>
      </c>
      <c r="F51" s="67">
        <v>-638.68</v>
      </c>
    </row>
    <row r="52" spans="1:6" ht="38.25">
      <c r="A52" s="93">
        <v>40</v>
      </c>
      <c r="B52" s="61" t="s">
        <v>199</v>
      </c>
      <c r="C52" s="66" t="s">
        <v>377</v>
      </c>
      <c r="D52" s="66" t="s">
        <v>281</v>
      </c>
      <c r="E52" s="66" t="s">
        <v>366</v>
      </c>
      <c r="F52" s="67">
        <v>-1217.8</v>
      </c>
    </row>
    <row r="53" spans="1:6" ht="38.25">
      <c r="A53" s="93">
        <v>41</v>
      </c>
      <c r="B53" s="61" t="s">
        <v>149</v>
      </c>
      <c r="C53" s="66" t="s">
        <v>377</v>
      </c>
      <c r="D53" s="66" t="s">
        <v>379</v>
      </c>
      <c r="E53" s="66" t="s">
        <v>366</v>
      </c>
      <c r="F53" s="67">
        <v>-1217.8</v>
      </c>
    </row>
    <row r="54" spans="1:6" ht="28.5" customHeight="1">
      <c r="A54" s="93">
        <v>42</v>
      </c>
      <c r="B54" s="61" t="s">
        <v>86</v>
      </c>
      <c r="C54" s="66" t="s">
        <v>377</v>
      </c>
      <c r="D54" s="66" t="s">
        <v>379</v>
      </c>
      <c r="E54" s="66" t="s">
        <v>372</v>
      </c>
      <c r="F54" s="67">
        <v>-1217.8</v>
      </c>
    </row>
    <row r="55" spans="1:6" ht="15" customHeight="1">
      <c r="A55" s="93">
        <v>43</v>
      </c>
      <c r="B55" s="61" t="s">
        <v>98</v>
      </c>
      <c r="C55" s="66" t="s">
        <v>377</v>
      </c>
      <c r="D55" s="66" t="s">
        <v>367</v>
      </c>
      <c r="E55" s="66" t="s">
        <v>366</v>
      </c>
      <c r="F55" s="67">
        <v>0</v>
      </c>
    </row>
    <row r="56" spans="1:6" ht="13.5" customHeight="1">
      <c r="A56" s="93">
        <v>44</v>
      </c>
      <c r="B56" s="61" t="s">
        <v>138</v>
      </c>
      <c r="C56" s="66" t="s">
        <v>377</v>
      </c>
      <c r="D56" s="66" t="s">
        <v>451</v>
      </c>
      <c r="E56" s="66" t="s">
        <v>366</v>
      </c>
      <c r="F56" s="67">
        <v>-1207.24</v>
      </c>
    </row>
    <row r="57" spans="1:6" ht="12.75">
      <c r="A57" s="93">
        <v>45</v>
      </c>
      <c r="B57" s="61" t="s">
        <v>145</v>
      </c>
      <c r="C57" s="66" t="s">
        <v>377</v>
      </c>
      <c r="D57" s="66" t="s">
        <v>451</v>
      </c>
      <c r="E57" s="66" t="s">
        <v>369</v>
      </c>
      <c r="F57" s="67">
        <v>-1207.24</v>
      </c>
    </row>
    <row r="58" spans="1:6" ht="25.5">
      <c r="A58" s="93">
        <v>46</v>
      </c>
      <c r="B58" s="61" t="s">
        <v>106</v>
      </c>
      <c r="C58" s="66" t="s">
        <v>377</v>
      </c>
      <c r="D58" s="66" t="s">
        <v>368</v>
      </c>
      <c r="E58" s="66" t="s">
        <v>366</v>
      </c>
      <c r="F58" s="67">
        <v>1207.24</v>
      </c>
    </row>
    <row r="59" spans="1:6" ht="12.75">
      <c r="A59" s="93">
        <v>47</v>
      </c>
      <c r="B59" s="61" t="s">
        <v>145</v>
      </c>
      <c r="C59" s="66" t="s">
        <v>377</v>
      </c>
      <c r="D59" s="66" t="s">
        <v>368</v>
      </c>
      <c r="E59" s="66" t="s">
        <v>369</v>
      </c>
      <c r="F59" s="67">
        <v>1207.24</v>
      </c>
    </row>
    <row r="60" spans="1:6" ht="12.75">
      <c r="A60" s="93">
        <v>48</v>
      </c>
      <c r="B60" s="63" t="s">
        <v>150</v>
      </c>
      <c r="C60" s="151" t="s">
        <v>57</v>
      </c>
      <c r="D60" s="151" t="s">
        <v>365</v>
      </c>
      <c r="E60" s="151" t="s">
        <v>366</v>
      </c>
      <c r="F60" s="67">
        <v>-25000</v>
      </c>
    </row>
    <row r="61" spans="1:6" ht="12.75">
      <c r="A61" s="93">
        <v>49</v>
      </c>
      <c r="B61" s="61" t="s">
        <v>98</v>
      </c>
      <c r="C61" s="66" t="s">
        <v>57</v>
      </c>
      <c r="D61" s="66" t="s">
        <v>367</v>
      </c>
      <c r="E61" s="66" t="s">
        <v>366</v>
      </c>
      <c r="F61" s="67">
        <v>-25000</v>
      </c>
    </row>
    <row r="62" spans="1:6" ht="12.75">
      <c r="A62" s="93">
        <v>50</v>
      </c>
      <c r="B62" s="61" t="s">
        <v>151</v>
      </c>
      <c r="C62" s="66" t="s">
        <v>57</v>
      </c>
      <c r="D62" s="66" t="s">
        <v>58</v>
      </c>
      <c r="E62" s="66" t="s">
        <v>366</v>
      </c>
      <c r="F62" s="67">
        <v>-25000</v>
      </c>
    </row>
    <row r="63" spans="1:6" ht="12.75">
      <c r="A63" s="93">
        <v>51</v>
      </c>
      <c r="B63" s="61" t="s">
        <v>147</v>
      </c>
      <c r="C63" s="66" t="s">
        <v>57</v>
      </c>
      <c r="D63" s="66" t="s">
        <v>58</v>
      </c>
      <c r="E63" s="66" t="s">
        <v>59</v>
      </c>
      <c r="F63" s="67">
        <v>-25000</v>
      </c>
    </row>
    <row r="64" spans="1:6" ht="12.75">
      <c r="A64" s="93">
        <v>52</v>
      </c>
      <c r="B64" s="63" t="s">
        <v>82</v>
      </c>
      <c r="C64" s="151" t="s">
        <v>380</v>
      </c>
      <c r="D64" s="151" t="s">
        <v>365</v>
      </c>
      <c r="E64" s="151" t="s">
        <v>366</v>
      </c>
      <c r="F64" s="67">
        <v>-94681</v>
      </c>
    </row>
    <row r="65" spans="1:6" ht="51">
      <c r="A65" s="93">
        <v>53</v>
      </c>
      <c r="B65" s="61" t="s">
        <v>92</v>
      </c>
      <c r="C65" s="66" t="s">
        <v>380</v>
      </c>
      <c r="D65" s="66" t="s">
        <v>282</v>
      </c>
      <c r="E65" s="66" t="s">
        <v>366</v>
      </c>
      <c r="F65" s="67">
        <v>-189681</v>
      </c>
    </row>
    <row r="66" spans="1:6" ht="38.25">
      <c r="A66" s="93">
        <v>54</v>
      </c>
      <c r="B66" s="61" t="s">
        <v>127</v>
      </c>
      <c r="C66" s="66" t="s">
        <v>380</v>
      </c>
      <c r="D66" s="66" t="s">
        <v>283</v>
      </c>
      <c r="E66" s="66" t="s">
        <v>366</v>
      </c>
      <c r="F66" s="67">
        <v>-189681</v>
      </c>
    </row>
    <row r="67" spans="1:6" ht="12.75">
      <c r="A67" s="93">
        <v>55</v>
      </c>
      <c r="B67" s="61" t="s">
        <v>163</v>
      </c>
      <c r="C67" s="66" t="s">
        <v>380</v>
      </c>
      <c r="D67" s="66" t="s">
        <v>452</v>
      </c>
      <c r="E67" s="66" t="s">
        <v>366</v>
      </c>
      <c r="F67" s="67">
        <v>-95500</v>
      </c>
    </row>
    <row r="68" spans="1:6" ht="28.5" customHeight="1">
      <c r="A68" s="93">
        <v>56</v>
      </c>
      <c r="B68" s="61" t="s">
        <v>86</v>
      </c>
      <c r="C68" s="66" t="s">
        <v>380</v>
      </c>
      <c r="D68" s="66" t="s">
        <v>452</v>
      </c>
      <c r="E68" s="66" t="s">
        <v>372</v>
      </c>
      <c r="F68" s="67">
        <v>-95500</v>
      </c>
    </row>
    <row r="69" spans="1:6" ht="51">
      <c r="A69" s="93">
        <v>57</v>
      </c>
      <c r="B69" s="61" t="s">
        <v>110</v>
      </c>
      <c r="C69" s="66" t="s">
        <v>380</v>
      </c>
      <c r="D69" s="66" t="s">
        <v>450</v>
      </c>
      <c r="E69" s="66" t="s">
        <v>366</v>
      </c>
      <c r="F69" s="67">
        <v>-94181</v>
      </c>
    </row>
    <row r="70" spans="1:6" ht="12.75">
      <c r="A70" s="93">
        <v>58</v>
      </c>
      <c r="B70" s="61" t="s">
        <v>145</v>
      </c>
      <c r="C70" s="66" t="s">
        <v>380</v>
      </c>
      <c r="D70" s="66" t="s">
        <v>450</v>
      </c>
      <c r="E70" s="66" t="s">
        <v>369</v>
      </c>
      <c r="F70" s="67">
        <v>-94181</v>
      </c>
    </row>
    <row r="71" spans="1:6" ht="12.75">
      <c r="A71" s="93">
        <v>59</v>
      </c>
      <c r="B71" s="61" t="s">
        <v>98</v>
      </c>
      <c r="C71" s="66" t="s">
        <v>380</v>
      </c>
      <c r="D71" s="66" t="s">
        <v>367</v>
      </c>
      <c r="E71" s="66" t="s">
        <v>366</v>
      </c>
      <c r="F71" s="67">
        <v>95000</v>
      </c>
    </row>
    <row r="72" spans="1:6" ht="25.5">
      <c r="A72" s="93">
        <v>60</v>
      </c>
      <c r="B72" s="61" t="s">
        <v>120</v>
      </c>
      <c r="C72" s="66" t="s">
        <v>380</v>
      </c>
      <c r="D72" s="66" t="s">
        <v>54</v>
      </c>
      <c r="E72" s="66" t="s">
        <v>366</v>
      </c>
      <c r="F72" s="67">
        <v>0</v>
      </c>
    </row>
    <row r="73" spans="1:6" ht="12.75">
      <c r="A73" s="93">
        <v>61</v>
      </c>
      <c r="B73" s="61" t="s">
        <v>75</v>
      </c>
      <c r="C73" s="66" t="s">
        <v>380</v>
      </c>
      <c r="D73" s="66" t="s">
        <v>54</v>
      </c>
      <c r="E73" s="66" t="s">
        <v>396</v>
      </c>
      <c r="F73" s="67">
        <v>0</v>
      </c>
    </row>
    <row r="74" spans="1:6" ht="51">
      <c r="A74" s="93">
        <v>62</v>
      </c>
      <c r="B74" s="61" t="s">
        <v>146</v>
      </c>
      <c r="C74" s="66" t="s">
        <v>380</v>
      </c>
      <c r="D74" s="66" t="s">
        <v>449</v>
      </c>
      <c r="E74" s="66" t="s">
        <v>366</v>
      </c>
      <c r="F74" s="67">
        <v>95000</v>
      </c>
    </row>
    <row r="75" spans="1:6" ht="28.5" customHeight="1">
      <c r="A75" s="93">
        <v>63</v>
      </c>
      <c r="B75" s="61" t="s">
        <v>86</v>
      </c>
      <c r="C75" s="66" t="s">
        <v>380</v>
      </c>
      <c r="D75" s="66" t="s">
        <v>449</v>
      </c>
      <c r="E75" s="66" t="s">
        <v>372</v>
      </c>
      <c r="F75" s="67">
        <v>95000</v>
      </c>
    </row>
    <row r="76" spans="1:6" ht="25.5">
      <c r="A76" s="93">
        <v>64</v>
      </c>
      <c r="B76" s="63" t="s">
        <v>99</v>
      </c>
      <c r="C76" s="151" t="s">
        <v>382</v>
      </c>
      <c r="D76" s="151" t="s">
        <v>365</v>
      </c>
      <c r="E76" s="151" t="s">
        <v>366</v>
      </c>
      <c r="F76" s="67">
        <v>-13000.63</v>
      </c>
    </row>
    <row r="77" spans="1:6" ht="27.75" customHeight="1">
      <c r="A77" s="93">
        <v>65</v>
      </c>
      <c r="B77" s="63" t="s">
        <v>83</v>
      </c>
      <c r="C77" s="151" t="s">
        <v>383</v>
      </c>
      <c r="D77" s="151" t="s">
        <v>365</v>
      </c>
      <c r="E77" s="151" t="s">
        <v>366</v>
      </c>
      <c r="F77" s="67">
        <v>-9000</v>
      </c>
    </row>
    <row r="78" spans="1:6" ht="25.5">
      <c r="A78" s="93">
        <v>66</v>
      </c>
      <c r="B78" s="61" t="s">
        <v>87</v>
      </c>
      <c r="C78" s="66" t="s">
        <v>383</v>
      </c>
      <c r="D78" s="66" t="s">
        <v>287</v>
      </c>
      <c r="E78" s="66" t="s">
        <v>366</v>
      </c>
      <c r="F78" s="67">
        <v>-9000</v>
      </c>
    </row>
    <row r="79" spans="1:6" ht="51">
      <c r="A79" s="93">
        <v>67</v>
      </c>
      <c r="B79" s="61" t="s">
        <v>128</v>
      </c>
      <c r="C79" s="66" t="s">
        <v>383</v>
      </c>
      <c r="D79" s="66" t="s">
        <v>288</v>
      </c>
      <c r="E79" s="66" t="s">
        <v>366</v>
      </c>
      <c r="F79" s="67">
        <v>-9000</v>
      </c>
    </row>
    <row r="80" spans="1:6" ht="12.75">
      <c r="A80" s="93">
        <v>68</v>
      </c>
      <c r="B80" s="61" t="s">
        <v>102</v>
      </c>
      <c r="C80" s="66" t="s">
        <v>383</v>
      </c>
      <c r="D80" s="66" t="s">
        <v>384</v>
      </c>
      <c r="E80" s="66" t="s">
        <v>366</v>
      </c>
      <c r="F80" s="67">
        <v>-9000</v>
      </c>
    </row>
    <row r="81" spans="1:6" ht="12.75">
      <c r="A81" s="93">
        <v>69</v>
      </c>
      <c r="B81" s="61" t="s">
        <v>148</v>
      </c>
      <c r="C81" s="66" t="s">
        <v>383</v>
      </c>
      <c r="D81" s="66" t="s">
        <v>384</v>
      </c>
      <c r="E81" s="66" t="s">
        <v>381</v>
      </c>
      <c r="F81" s="67">
        <v>-9000</v>
      </c>
    </row>
    <row r="82" spans="1:6" ht="15" customHeight="1">
      <c r="A82" s="93">
        <v>70</v>
      </c>
      <c r="B82" s="63" t="s">
        <v>111</v>
      </c>
      <c r="C82" s="151" t="s">
        <v>385</v>
      </c>
      <c r="D82" s="151" t="s">
        <v>365</v>
      </c>
      <c r="E82" s="151" t="s">
        <v>366</v>
      </c>
      <c r="F82" s="67">
        <v>-4000.63</v>
      </c>
    </row>
    <row r="83" spans="1:6" ht="25.5">
      <c r="A83" s="93">
        <v>71</v>
      </c>
      <c r="B83" s="61" t="s">
        <v>87</v>
      </c>
      <c r="C83" s="66" t="s">
        <v>385</v>
      </c>
      <c r="D83" s="66" t="s">
        <v>287</v>
      </c>
      <c r="E83" s="66" t="s">
        <v>366</v>
      </c>
      <c r="F83" s="67">
        <v>-4000.63</v>
      </c>
    </row>
    <row r="84" spans="1:6" ht="25.5">
      <c r="A84" s="93">
        <v>72</v>
      </c>
      <c r="B84" s="61" t="s">
        <v>129</v>
      </c>
      <c r="C84" s="66" t="s">
        <v>385</v>
      </c>
      <c r="D84" s="66" t="s">
        <v>289</v>
      </c>
      <c r="E84" s="66" t="s">
        <v>366</v>
      </c>
      <c r="F84" s="67">
        <v>-4000.63</v>
      </c>
    </row>
    <row r="85" spans="1:6" ht="25.5">
      <c r="A85" s="93">
        <v>73</v>
      </c>
      <c r="B85" s="61" t="s">
        <v>152</v>
      </c>
      <c r="C85" s="66" t="s">
        <v>385</v>
      </c>
      <c r="D85" s="66" t="s">
        <v>453</v>
      </c>
      <c r="E85" s="66" t="s">
        <v>366</v>
      </c>
      <c r="F85" s="67">
        <v>-0.63</v>
      </c>
    </row>
    <row r="86" spans="1:6" ht="28.5" customHeight="1">
      <c r="A86" s="93">
        <v>74</v>
      </c>
      <c r="B86" s="61" t="s">
        <v>86</v>
      </c>
      <c r="C86" s="66" t="s">
        <v>385</v>
      </c>
      <c r="D86" s="66" t="s">
        <v>453</v>
      </c>
      <c r="E86" s="66" t="s">
        <v>372</v>
      </c>
      <c r="F86" s="67">
        <v>-0.63</v>
      </c>
    </row>
    <row r="87" spans="1:6" ht="25.5">
      <c r="A87" s="93">
        <v>75</v>
      </c>
      <c r="B87" s="61" t="s">
        <v>112</v>
      </c>
      <c r="C87" s="66" t="s">
        <v>385</v>
      </c>
      <c r="D87" s="66" t="s">
        <v>386</v>
      </c>
      <c r="E87" s="66" t="s">
        <v>366</v>
      </c>
      <c r="F87" s="67">
        <v>-4000</v>
      </c>
    </row>
    <row r="88" spans="1:6" ht="28.5" customHeight="1">
      <c r="A88" s="93">
        <v>76</v>
      </c>
      <c r="B88" s="61" t="s">
        <v>86</v>
      </c>
      <c r="C88" s="66" t="s">
        <v>385</v>
      </c>
      <c r="D88" s="66" t="s">
        <v>386</v>
      </c>
      <c r="E88" s="66" t="s">
        <v>372</v>
      </c>
      <c r="F88" s="67">
        <v>-4000</v>
      </c>
    </row>
    <row r="89" spans="1:6" ht="12.75">
      <c r="A89" s="93">
        <v>77</v>
      </c>
      <c r="B89" s="63" t="s">
        <v>100</v>
      </c>
      <c r="C89" s="151" t="s">
        <v>388</v>
      </c>
      <c r="D89" s="151" t="s">
        <v>365</v>
      </c>
      <c r="E89" s="151" t="s">
        <v>366</v>
      </c>
      <c r="F89" s="67">
        <v>-1004052</v>
      </c>
    </row>
    <row r="90" spans="1:6" ht="12.75">
      <c r="A90" s="93">
        <v>78</v>
      </c>
      <c r="B90" s="63" t="s">
        <v>164</v>
      </c>
      <c r="C90" s="151" t="s">
        <v>454</v>
      </c>
      <c r="D90" s="151" t="s">
        <v>365</v>
      </c>
      <c r="E90" s="151" t="s">
        <v>366</v>
      </c>
      <c r="F90" s="67">
        <v>-53071</v>
      </c>
    </row>
    <row r="91" spans="1:6" ht="25.5">
      <c r="A91" s="93">
        <v>79</v>
      </c>
      <c r="B91" s="61" t="s">
        <v>94</v>
      </c>
      <c r="C91" s="66" t="s">
        <v>454</v>
      </c>
      <c r="D91" s="66" t="s">
        <v>297</v>
      </c>
      <c r="E91" s="66" t="s">
        <v>366</v>
      </c>
      <c r="F91" s="67">
        <v>-53071</v>
      </c>
    </row>
    <row r="92" spans="1:6" ht="25.5">
      <c r="A92" s="93">
        <v>80</v>
      </c>
      <c r="B92" s="61" t="s">
        <v>130</v>
      </c>
      <c r="C92" s="66" t="s">
        <v>454</v>
      </c>
      <c r="D92" s="66" t="s">
        <v>298</v>
      </c>
      <c r="E92" s="66" t="s">
        <v>366</v>
      </c>
      <c r="F92" s="67">
        <v>-53071</v>
      </c>
    </row>
    <row r="93" spans="1:6" ht="51">
      <c r="A93" s="93">
        <v>81</v>
      </c>
      <c r="B93" s="61" t="s">
        <v>165</v>
      </c>
      <c r="C93" s="66" t="s">
        <v>454</v>
      </c>
      <c r="D93" s="66" t="s">
        <v>455</v>
      </c>
      <c r="E93" s="66" t="s">
        <v>366</v>
      </c>
      <c r="F93" s="67">
        <v>-53071</v>
      </c>
    </row>
    <row r="94" spans="1:6" ht="38.25">
      <c r="A94" s="93">
        <v>82</v>
      </c>
      <c r="B94" s="61" t="s">
        <v>166</v>
      </c>
      <c r="C94" s="66" t="s">
        <v>454</v>
      </c>
      <c r="D94" s="66" t="s">
        <v>455</v>
      </c>
      <c r="E94" s="66" t="s">
        <v>424</v>
      </c>
      <c r="F94" s="67">
        <v>-53071</v>
      </c>
    </row>
    <row r="95" spans="1:6" ht="12.75">
      <c r="A95" s="93">
        <v>83</v>
      </c>
      <c r="B95" s="63" t="s">
        <v>78</v>
      </c>
      <c r="C95" s="151" t="s">
        <v>389</v>
      </c>
      <c r="D95" s="151" t="s">
        <v>365</v>
      </c>
      <c r="E95" s="151" t="s">
        <v>366</v>
      </c>
      <c r="F95" s="67">
        <v>-950981</v>
      </c>
    </row>
    <row r="96" spans="1:6" ht="25.5">
      <c r="A96" s="93">
        <v>84</v>
      </c>
      <c r="B96" s="61" t="s">
        <v>94</v>
      </c>
      <c r="C96" s="66" t="s">
        <v>389</v>
      </c>
      <c r="D96" s="66" t="s">
        <v>297</v>
      </c>
      <c r="E96" s="66" t="s">
        <v>366</v>
      </c>
      <c r="F96" s="67">
        <v>-950981</v>
      </c>
    </row>
    <row r="97" spans="1:6" ht="38.25">
      <c r="A97" s="93">
        <v>85</v>
      </c>
      <c r="B97" s="61" t="s">
        <v>131</v>
      </c>
      <c r="C97" s="66" t="s">
        <v>389</v>
      </c>
      <c r="D97" s="66" t="s">
        <v>299</v>
      </c>
      <c r="E97" s="66" t="s">
        <v>366</v>
      </c>
      <c r="F97" s="67">
        <v>-398870.02</v>
      </c>
    </row>
    <row r="98" spans="1:6" ht="38.25">
      <c r="A98" s="93">
        <v>86</v>
      </c>
      <c r="B98" s="61" t="s">
        <v>153</v>
      </c>
      <c r="C98" s="66" t="s">
        <v>389</v>
      </c>
      <c r="D98" s="66" t="s">
        <v>390</v>
      </c>
      <c r="E98" s="66" t="s">
        <v>366</v>
      </c>
      <c r="F98" s="67">
        <v>-398870.02</v>
      </c>
    </row>
    <row r="99" spans="1:6" ht="28.5" customHeight="1">
      <c r="A99" s="93">
        <v>87</v>
      </c>
      <c r="B99" s="61" t="s">
        <v>86</v>
      </c>
      <c r="C99" s="66" t="s">
        <v>389</v>
      </c>
      <c r="D99" s="66" t="s">
        <v>390</v>
      </c>
      <c r="E99" s="66" t="s">
        <v>372</v>
      </c>
      <c r="F99" s="67">
        <v>-398870.02</v>
      </c>
    </row>
    <row r="100" spans="1:6" ht="27.75" customHeight="1">
      <c r="A100" s="93">
        <v>88</v>
      </c>
      <c r="B100" s="61" t="s">
        <v>130</v>
      </c>
      <c r="C100" s="66" t="s">
        <v>389</v>
      </c>
      <c r="D100" s="66" t="s">
        <v>298</v>
      </c>
      <c r="E100" s="66" t="s">
        <v>366</v>
      </c>
      <c r="F100" s="67">
        <v>-552110.98</v>
      </c>
    </row>
    <row r="101" spans="1:6" ht="25.5">
      <c r="A101" s="93">
        <v>89</v>
      </c>
      <c r="B101" s="61" t="s">
        <v>154</v>
      </c>
      <c r="C101" s="66" t="s">
        <v>389</v>
      </c>
      <c r="D101" s="66" t="s">
        <v>391</v>
      </c>
      <c r="E101" s="66" t="s">
        <v>366</v>
      </c>
      <c r="F101" s="67">
        <v>-251387.66</v>
      </c>
    </row>
    <row r="102" spans="1:6" ht="28.5" customHeight="1">
      <c r="A102" s="93">
        <v>90</v>
      </c>
      <c r="B102" s="61" t="s">
        <v>86</v>
      </c>
      <c r="C102" s="66" t="s">
        <v>389</v>
      </c>
      <c r="D102" s="66" t="s">
        <v>391</v>
      </c>
      <c r="E102" s="66" t="s">
        <v>372</v>
      </c>
      <c r="F102" s="67">
        <v>-251387.66</v>
      </c>
    </row>
    <row r="103" spans="1:6" ht="38.25">
      <c r="A103" s="93">
        <v>91</v>
      </c>
      <c r="B103" s="61" t="s">
        <v>121</v>
      </c>
      <c r="C103" s="66" t="s">
        <v>389</v>
      </c>
      <c r="D103" s="66" t="s">
        <v>392</v>
      </c>
      <c r="E103" s="66" t="s">
        <v>366</v>
      </c>
      <c r="F103" s="67">
        <v>-300723.32</v>
      </c>
    </row>
    <row r="104" spans="1:6" ht="28.5" customHeight="1">
      <c r="A104" s="93">
        <v>92</v>
      </c>
      <c r="B104" s="61" t="s">
        <v>86</v>
      </c>
      <c r="C104" s="66" t="s">
        <v>389</v>
      </c>
      <c r="D104" s="66" t="s">
        <v>392</v>
      </c>
      <c r="E104" s="66" t="s">
        <v>372</v>
      </c>
      <c r="F104" s="67">
        <v>-300723.32</v>
      </c>
    </row>
    <row r="105" spans="1:6" ht="16.5" customHeight="1">
      <c r="A105" s="93">
        <v>93</v>
      </c>
      <c r="B105" s="63" t="s">
        <v>84</v>
      </c>
      <c r="C105" s="151" t="s">
        <v>393</v>
      </c>
      <c r="D105" s="151" t="s">
        <v>365</v>
      </c>
      <c r="E105" s="151" t="s">
        <v>366</v>
      </c>
      <c r="F105" s="67">
        <v>1283790.87</v>
      </c>
    </row>
    <row r="106" spans="1:6" ht="12.75">
      <c r="A106" s="93">
        <v>94</v>
      </c>
      <c r="B106" s="63" t="s">
        <v>85</v>
      </c>
      <c r="C106" s="151" t="s">
        <v>394</v>
      </c>
      <c r="D106" s="151" t="s">
        <v>365</v>
      </c>
      <c r="E106" s="151" t="s">
        <v>366</v>
      </c>
      <c r="F106" s="67">
        <v>259590.87</v>
      </c>
    </row>
    <row r="107" spans="1:6" ht="38.25">
      <c r="A107" s="93">
        <v>95</v>
      </c>
      <c r="B107" s="61" t="s">
        <v>95</v>
      </c>
      <c r="C107" s="66" t="s">
        <v>394</v>
      </c>
      <c r="D107" s="66" t="s">
        <v>294</v>
      </c>
      <c r="E107" s="66" t="s">
        <v>366</v>
      </c>
      <c r="F107" s="67">
        <v>259590.87</v>
      </c>
    </row>
    <row r="108" spans="1:6" ht="25.5">
      <c r="A108" s="93">
        <v>96</v>
      </c>
      <c r="B108" s="61" t="s">
        <v>125</v>
      </c>
      <c r="C108" s="66" t="s">
        <v>394</v>
      </c>
      <c r="D108" s="66" t="s">
        <v>245</v>
      </c>
      <c r="E108" s="66" t="s">
        <v>366</v>
      </c>
      <c r="F108" s="67">
        <v>259590.87</v>
      </c>
    </row>
    <row r="109" spans="1:6" ht="27.75" customHeight="1">
      <c r="A109" s="93">
        <v>97</v>
      </c>
      <c r="B109" s="61" t="s">
        <v>79</v>
      </c>
      <c r="C109" s="66" t="s">
        <v>394</v>
      </c>
      <c r="D109" s="66" t="s">
        <v>456</v>
      </c>
      <c r="E109" s="66" t="s">
        <v>366</v>
      </c>
      <c r="F109" s="67">
        <v>259590.87</v>
      </c>
    </row>
    <row r="110" spans="1:6" ht="28.5" customHeight="1">
      <c r="A110" s="93">
        <v>98</v>
      </c>
      <c r="B110" s="61" t="s">
        <v>86</v>
      </c>
      <c r="C110" s="66" t="s">
        <v>394</v>
      </c>
      <c r="D110" s="66" t="s">
        <v>456</v>
      </c>
      <c r="E110" s="66" t="s">
        <v>372</v>
      </c>
      <c r="F110" s="67">
        <v>259590.87</v>
      </c>
    </row>
    <row r="111" spans="1:6" ht="12.75">
      <c r="A111" s="93">
        <v>99</v>
      </c>
      <c r="B111" s="63" t="s">
        <v>88</v>
      </c>
      <c r="C111" s="151" t="s">
        <v>395</v>
      </c>
      <c r="D111" s="151" t="s">
        <v>365</v>
      </c>
      <c r="E111" s="151" t="s">
        <v>366</v>
      </c>
      <c r="F111" s="67">
        <v>1035290</v>
      </c>
    </row>
    <row r="112" spans="1:6" ht="38.25">
      <c r="A112" s="93">
        <v>100</v>
      </c>
      <c r="B112" s="61" t="s">
        <v>95</v>
      </c>
      <c r="C112" s="66" t="s">
        <v>395</v>
      </c>
      <c r="D112" s="66" t="s">
        <v>294</v>
      </c>
      <c r="E112" s="66" t="s">
        <v>366</v>
      </c>
      <c r="F112" s="67">
        <v>1035290</v>
      </c>
    </row>
    <row r="113" spans="1:6" ht="25.5">
      <c r="A113" s="93">
        <v>101</v>
      </c>
      <c r="B113" s="61" t="s">
        <v>139</v>
      </c>
      <c r="C113" s="66" t="s">
        <v>395</v>
      </c>
      <c r="D113" s="66" t="s">
        <v>249</v>
      </c>
      <c r="E113" s="66" t="s">
        <v>366</v>
      </c>
      <c r="F113" s="67">
        <v>-10</v>
      </c>
    </row>
    <row r="114" spans="1:6" ht="41.25" customHeight="1">
      <c r="A114" s="93">
        <v>102</v>
      </c>
      <c r="B114" s="61" t="s">
        <v>89</v>
      </c>
      <c r="C114" s="66" t="s">
        <v>395</v>
      </c>
      <c r="D114" s="66" t="s">
        <v>457</v>
      </c>
      <c r="E114" s="66" t="s">
        <v>366</v>
      </c>
      <c r="F114" s="67">
        <v>-10</v>
      </c>
    </row>
    <row r="115" spans="1:6" ht="28.5" customHeight="1">
      <c r="A115" s="93">
        <v>103</v>
      </c>
      <c r="B115" s="61" t="s">
        <v>86</v>
      </c>
      <c r="C115" s="66" t="s">
        <v>395</v>
      </c>
      <c r="D115" s="66" t="s">
        <v>457</v>
      </c>
      <c r="E115" s="66" t="s">
        <v>372</v>
      </c>
      <c r="F115" s="67">
        <v>-10</v>
      </c>
    </row>
    <row r="116" spans="1:6" ht="25.5">
      <c r="A116" s="93">
        <v>104</v>
      </c>
      <c r="B116" s="61" t="s">
        <v>132</v>
      </c>
      <c r="C116" s="66" t="s">
        <v>395</v>
      </c>
      <c r="D116" s="66" t="s">
        <v>250</v>
      </c>
      <c r="E116" s="66" t="s">
        <v>366</v>
      </c>
      <c r="F116" s="67">
        <v>1035300</v>
      </c>
    </row>
    <row r="117" spans="1:6" ht="25.5">
      <c r="A117" s="93">
        <v>105</v>
      </c>
      <c r="B117" s="61" t="s">
        <v>140</v>
      </c>
      <c r="C117" s="66" t="s">
        <v>395</v>
      </c>
      <c r="D117" s="66" t="s">
        <v>458</v>
      </c>
      <c r="E117" s="66" t="s">
        <v>366</v>
      </c>
      <c r="F117" s="67">
        <v>1035300</v>
      </c>
    </row>
    <row r="118" spans="1:6" ht="12.75">
      <c r="A118" s="93">
        <v>106</v>
      </c>
      <c r="B118" s="61" t="s">
        <v>75</v>
      </c>
      <c r="C118" s="66" t="s">
        <v>395</v>
      </c>
      <c r="D118" s="66" t="s">
        <v>458</v>
      </c>
      <c r="E118" s="66" t="s">
        <v>396</v>
      </c>
      <c r="F118" s="67">
        <v>1035300</v>
      </c>
    </row>
    <row r="119" spans="1:6" ht="12.75">
      <c r="A119" s="93">
        <v>107</v>
      </c>
      <c r="B119" s="63" t="s">
        <v>74</v>
      </c>
      <c r="C119" s="151" t="s">
        <v>397</v>
      </c>
      <c r="D119" s="151" t="s">
        <v>365</v>
      </c>
      <c r="E119" s="151" t="s">
        <v>366</v>
      </c>
      <c r="F119" s="67">
        <v>-11090</v>
      </c>
    </row>
    <row r="120" spans="1:6" ht="38.25">
      <c r="A120" s="93">
        <v>108</v>
      </c>
      <c r="B120" s="61" t="s">
        <v>95</v>
      </c>
      <c r="C120" s="66" t="s">
        <v>397</v>
      </c>
      <c r="D120" s="66" t="s">
        <v>294</v>
      </c>
      <c r="E120" s="66" t="s">
        <v>366</v>
      </c>
      <c r="F120" s="67">
        <v>-11090</v>
      </c>
    </row>
    <row r="121" spans="1:6" ht="38.25">
      <c r="A121" s="93">
        <v>109</v>
      </c>
      <c r="B121" s="61" t="s">
        <v>133</v>
      </c>
      <c r="C121" s="66" t="s">
        <v>397</v>
      </c>
      <c r="D121" s="66" t="s">
        <v>251</v>
      </c>
      <c r="E121" s="66" t="s">
        <v>366</v>
      </c>
      <c r="F121" s="67">
        <v>-381.03</v>
      </c>
    </row>
    <row r="122" spans="1:6" ht="51">
      <c r="A122" s="93">
        <v>110</v>
      </c>
      <c r="B122" s="61" t="s">
        <v>115</v>
      </c>
      <c r="C122" s="66" t="s">
        <v>397</v>
      </c>
      <c r="D122" s="66" t="s">
        <v>422</v>
      </c>
      <c r="E122" s="66" t="s">
        <v>366</v>
      </c>
      <c r="F122" s="67">
        <v>-381.03</v>
      </c>
    </row>
    <row r="123" spans="1:6" ht="28.5" customHeight="1">
      <c r="A123" s="93">
        <v>111</v>
      </c>
      <c r="B123" s="61" t="s">
        <v>86</v>
      </c>
      <c r="C123" s="66" t="s">
        <v>397</v>
      </c>
      <c r="D123" s="66" t="s">
        <v>422</v>
      </c>
      <c r="E123" s="66" t="s">
        <v>372</v>
      </c>
      <c r="F123" s="67">
        <v>-381.03</v>
      </c>
    </row>
    <row r="124" spans="1:6" ht="25.5">
      <c r="A124" s="93">
        <v>112</v>
      </c>
      <c r="B124" s="61" t="s">
        <v>134</v>
      </c>
      <c r="C124" s="66" t="s">
        <v>397</v>
      </c>
      <c r="D124" s="66" t="s">
        <v>295</v>
      </c>
      <c r="E124" s="66" t="s">
        <v>366</v>
      </c>
      <c r="F124" s="67">
        <v>-10708.97</v>
      </c>
    </row>
    <row r="125" spans="1:6" ht="25.5">
      <c r="A125" s="93">
        <v>113</v>
      </c>
      <c r="B125" s="61" t="s">
        <v>122</v>
      </c>
      <c r="C125" s="66" t="s">
        <v>397</v>
      </c>
      <c r="D125" s="66" t="s">
        <v>459</v>
      </c>
      <c r="E125" s="66" t="s">
        <v>366</v>
      </c>
      <c r="F125" s="67">
        <v>-10403.61</v>
      </c>
    </row>
    <row r="126" spans="1:6" ht="28.5" customHeight="1">
      <c r="A126" s="93">
        <v>114</v>
      </c>
      <c r="B126" s="61" t="s">
        <v>86</v>
      </c>
      <c r="C126" s="66" t="s">
        <v>397</v>
      </c>
      <c r="D126" s="66" t="s">
        <v>459</v>
      </c>
      <c r="E126" s="66" t="s">
        <v>372</v>
      </c>
      <c r="F126" s="67">
        <v>-10403.61</v>
      </c>
    </row>
    <row r="127" spans="1:6" ht="89.25">
      <c r="A127" s="93">
        <v>115</v>
      </c>
      <c r="B127" s="61" t="s">
        <v>76</v>
      </c>
      <c r="C127" s="66" t="s">
        <v>397</v>
      </c>
      <c r="D127" s="66" t="s">
        <v>460</v>
      </c>
      <c r="E127" s="66" t="s">
        <v>366</v>
      </c>
      <c r="F127" s="67">
        <v>-305.36</v>
      </c>
    </row>
    <row r="128" spans="1:6" ht="28.5" customHeight="1">
      <c r="A128" s="93">
        <v>116</v>
      </c>
      <c r="B128" s="61" t="s">
        <v>86</v>
      </c>
      <c r="C128" s="66" t="s">
        <v>397</v>
      </c>
      <c r="D128" s="66" t="s">
        <v>460</v>
      </c>
      <c r="E128" s="66" t="s">
        <v>372</v>
      </c>
      <c r="F128" s="67">
        <v>-305.36</v>
      </c>
    </row>
    <row r="129" spans="1:6" ht="12.75">
      <c r="A129" s="93">
        <v>117</v>
      </c>
      <c r="B129" s="63" t="s">
        <v>113</v>
      </c>
      <c r="C129" s="151" t="s">
        <v>398</v>
      </c>
      <c r="D129" s="151" t="s">
        <v>365</v>
      </c>
      <c r="E129" s="151" t="s">
        <v>366</v>
      </c>
      <c r="F129" s="67">
        <v>-35200</v>
      </c>
    </row>
    <row r="130" spans="1:6" ht="12.75">
      <c r="A130" s="93">
        <v>118</v>
      </c>
      <c r="B130" s="63" t="s">
        <v>116</v>
      </c>
      <c r="C130" s="151" t="s">
        <v>400</v>
      </c>
      <c r="D130" s="151" t="s">
        <v>365</v>
      </c>
      <c r="E130" s="151" t="s">
        <v>366</v>
      </c>
      <c r="F130" s="67">
        <v>0</v>
      </c>
    </row>
    <row r="131" spans="1:6" ht="12.75">
      <c r="A131" s="93">
        <v>119</v>
      </c>
      <c r="B131" s="61" t="s">
        <v>96</v>
      </c>
      <c r="C131" s="66" t="s">
        <v>400</v>
      </c>
      <c r="D131" s="66" t="s">
        <v>252</v>
      </c>
      <c r="E131" s="66" t="s">
        <v>366</v>
      </c>
      <c r="F131" s="67">
        <v>0</v>
      </c>
    </row>
    <row r="132" spans="1:6" ht="25.5">
      <c r="A132" s="93">
        <v>120</v>
      </c>
      <c r="B132" s="61" t="s">
        <v>141</v>
      </c>
      <c r="C132" s="66" t="s">
        <v>400</v>
      </c>
      <c r="D132" s="66" t="s">
        <v>254</v>
      </c>
      <c r="E132" s="66" t="s">
        <v>366</v>
      </c>
      <c r="F132" s="67">
        <v>0</v>
      </c>
    </row>
    <row r="133" spans="1:6" ht="38.25">
      <c r="A133" s="93">
        <v>121</v>
      </c>
      <c r="B133" s="61" t="s">
        <v>117</v>
      </c>
      <c r="C133" s="66" t="s">
        <v>400</v>
      </c>
      <c r="D133" s="66" t="s">
        <v>401</v>
      </c>
      <c r="E133" s="66" t="s">
        <v>366</v>
      </c>
      <c r="F133" s="67">
        <v>0</v>
      </c>
    </row>
    <row r="134" spans="1:6" ht="12.75">
      <c r="A134" s="93">
        <v>122</v>
      </c>
      <c r="B134" s="61" t="s">
        <v>148</v>
      </c>
      <c r="C134" s="66" t="s">
        <v>400</v>
      </c>
      <c r="D134" s="66" t="s">
        <v>401</v>
      </c>
      <c r="E134" s="66" t="s">
        <v>381</v>
      </c>
      <c r="F134" s="67">
        <v>0</v>
      </c>
    </row>
    <row r="135" spans="1:6" ht="15" customHeight="1">
      <c r="A135" s="93">
        <v>123</v>
      </c>
      <c r="B135" s="63" t="s">
        <v>142</v>
      </c>
      <c r="C135" s="151" t="s">
        <v>402</v>
      </c>
      <c r="D135" s="151" t="s">
        <v>365</v>
      </c>
      <c r="E135" s="151" t="s">
        <v>366</v>
      </c>
      <c r="F135" s="67">
        <v>-33700</v>
      </c>
    </row>
    <row r="136" spans="1:6" ht="51">
      <c r="A136" s="93">
        <v>124</v>
      </c>
      <c r="B136" s="61" t="s">
        <v>92</v>
      </c>
      <c r="C136" s="66" t="s">
        <v>402</v>
      </c>
      <c r="D136" s="66" t="s">
        <v>282</v>
      </c>
      <c r="E136" s="66" t="s">
        <v>366</v>
      </c>
      <c r="F136" s="67">
        <v>-44200</v>
      </c>
    </row>
    <row r="137" spans="1:6" ht="38.25">
      <c r="A137" s="93">
        <v>125</v>
      </c>
      <c r="B137" s="61" t="s">
        <v>127</v>
      </c>
      <c r="C137" s="66" t="s">
        <v>402</v>
      </c>
      <c r="D137" s="66" t="s">
        <v>283</v>
      </c>
      <c r="E137" s="66" t="s">
        <v>366</v>
      </c>
      <c r="F137" s="67">
        <v>-44200</v>
      </c>
    </row>
    <row r="138" spans="1:6" ht="25.5">
      <c r="A138" s="93">
        <v>126</v>
      </c>
      <c r="B138" s="61" t="s">
        <v>126</v>
      </c>
      <c r="C138" s="66" t="s">
        <v>402</v>
      </c>
      <c r="D138" s="66" t="s">
        <v>461</v>
      </c>
      <c r="E138" s="66" t="s">
        <v>366</v>
      </c>
      <c r="F138" s="67">
        <v>-44200</v>
      </c>
    </row>
    <row r="139" spans="1:6" ht="28.5" customHeight="1">
      <c r="A139" s="93">
        <v>127</v>
      </c>
      <c r="B139" s="61" t="s">
        <v>86</v>
      </c>
      <c r="C139" s="66" t="s">
        <v>402</v>
      </c>
      <c r="D139" s="66" t="s">
        <v>461</v>
      </c>
      <c r="E139" s="66" t="s">
        <v>372</v>
      </c>
      <c r="F139" s="67">
        <v>-44200</v>
      </c>
    </row>
    <row r="140" spans="1:6" ht="25.5">
      <c r="A140" s="93">
        <v>128</v>
      </c>
      <c r="B140" s="61" t="s">
        <v>87</v>
      </c>
      <c r="C140" s="66" t="s">
        <v>402</v>
      </c>
      <c r="D140" s="66" t="s">
        <v>287</v>
      </c>
      <c r="E140" s="66" t="s">
        <v>366</v>
      </c>
      <c r="F140" s="67">
        <v>9000</v>
      </c>
    </row>
    <row r="141" spans="1:6" ht="51">
      <c r="A141" s="93">
        <v>129</v>
      </c>
      <c r="B141" s="61" t="s">
        <v>128</v>
      </c>
      <c r="C141" s="66" t="s">
        <v>402</v>
      </c>
      <c r="D141" s="66" t="s">
        <v>288</v>
      </c>
      <c r="E141" s="66" t="s">
        <v>366</v>
      </c>
      <c r="F141" s="67">
        <v>9000</v>
      </c>
    </row>
    <row r="142" spans="1:6" ht="15" customHeight="1">
      <c r="A142" s="93">
        <v>130</v>
      </c>
      <c r="B142" s="61" t="s">
        <v>102</v>
      </c>
      <c r="C142" s="66" t="s">
        <v>402</v>
      </c>
      <c r="D142" s="66" t="s">
        <v>384</v>
      </c>
      <c r="E142" s="66" t="s">
        <v>366</v>
      </c>
      <c r="F142" s="67">
        <v>9000</v>
      </c>
    </row>
    <row r="143" spans="1:6" ht="28.5" customHeight="1">
      <c r="A143" s="93">
        <v>131</v>
      </c>
      <c r="B143" s="61" t="s">
        <v>86</v>
      </c>
      <c r="C143" s="66" t="s">
        <v>402</v>
      </c>
      <c r="D143" s="66" t="s">
        <v>384</v>
      </c>
      <c r="E143" s="66" t="s">
        <v>372</v>
      </c>
      <c r="F143" s="67">
        <v>9000</v>
      </c>
    </row>
    <row r="144" spans="1:6" ht="12.75">
      <c r="A144" s="93">
        <v>132</v>
      </c>
      <c r="B144" s="61" t="s">
        <v>96</v>
      </c>
      <c r="C144" s="66" t="s">
        <v>402</v>
      </c>
      <c r="D144" s="66" t="s">
        <v>252</v>
      </c>
      <c r="E144" s="66" t="s">
        <v>366</v>
      </c>
      <c r="F144" s="67">
        <v>1500</v>
      </c>
    </row>
    <row r="145" spans="1:6" ht="38.25">
      <c r="A145" s="93">
        <v>133</v>
      </c>
      <c r="B145" s="61" t="s">
        <v>135</v>
      </c>
      <c r="C145" s="66" t="s">
        <v>402</v>
      </c>
      <c r="D145" s="66" t="s">
        <v>260</v>
      </c>
      <c r="E145" s="66" t="s">
        <v>366</v>
      </c>
      <c r="F145" s="67">
        <v>1500</v>
      </c>
    </row>
    <row r="146" spans="1:6" ht="27.75" customHeight="1">
      <c r="A146" s="93">
        <v>134</v>
      </c>
      <c r="B146" s="61" t="s">
        <v>118</v>
      </c>
      <c r="C146" s="66" t="s">
        <v>402</v>
      </c>
      <c r="D146" s="66" t="s">
        <v>462</v>
      </c>
      <c r="E146" s="66" t="s">
        <v>366</v>
      </c>
      <c r="F146" s="67">
        <v>1500</v>
      </c>
    </row>
    <row r="147" spans="1:6" ht="28.5" customHeight="1">
      <c r="A147" s="93">
        <v>135</v>
      </c>
      <c r="B147" s="61" t="s">
        <v>86</v>
      </c>
      <c r="C147" s="66" t="s">
        <v>402</v>
      </c>
      <c r="D147" s="66" t="s">
        <v>462</v>
      </c>
      <c r="E147" s="66" t="s">
        <v>372</v>
      </c>
      <c r="F147" s="67">
        <v>1500</v>
      </c>
    </row>
    <row r="148" spans="1:6" ht="12.75">
      <c r="A148" s="93">
        <v>136</v>
      </c>
      <c r="B148" s="63" t="s">
        <v>80</v>
      </c>
      <c r="C148" s="151" t="s">
        <v>463</v>
      </c>
      <c r="D148" s="151" t="s">
        <v>365</v>
      </c>
      <c r="E148" s="151" t="s">
        <v>366</v>
      </c>
      <c r="F148" s="67">
        <v>-1500</v>
      </c>
    </row>
    <row r="149" spans="1:6" ht="17.25" customHeight="1">
      <c r="A149" s="93">
        <v>137</v>
      </c>
      <c r="B149" s="61" t="s">
        <v>96</v>
      </c>
      <c r="C149" s="66" t="s">
        <v>463</v>
      </c>
      <c r="D149" s="66" t="s">
        <v>252</v>
      </c>
      <c r="E149" s="66" t="s">
        <v>366</v>
      </c>
      <c r="F149" s="67">
        <v>-1500</v>
      </c>
    </row>
    <row r="150" spans="1:6" ht="38.25">
      <c r="A150" s="93">
        <v>138</v>
      </c>
      <c r="B150" s="61" t="s">
        <v>135</v>
      </c>
      <c r="C150" s="66" t="s">
        <v>463</v>
      </c>
      <c r="D150" s="66" t="s">
        <v>260</v>
      </c>
      <c r="E150" s="66" t="s">
        <v>366</v>
      </c>
      <c r="F150" s="67">
        <v>-1500</v>
      </c>
    </row>
    <row r="151" spans="1:6" ht="25.5">
      <c r="A151" s="93">
        <v>139</v>
      </c>
      <c r="B151" s="61" t="s">
        <v>118</v>
      </c>
      <c r="C151" s="66" t="s">
        <v>463</v>
      </c>
      <c r="D151" s="66" t="s">
        <v>462</v>
      </c>
      <c r="E151" s="66" t="s">
        <v>366</v>
      </c>
      <c r="F151" s="67">
        <v>-1500</v>
      </c>
    </row>
    <row r="152" spans="1:6" ht="28.5" customHeight="1">
      <c r="A152" s="93">
        <v>140</v>
      </c>
      <c r="B152" s="61" t="s">
        <v>86</v>
      </c>
      <c r="C152" s="66" t="s">
        <v>463</v>
      </c>
      <c r="D152" s="66" t="s">
        <v>462</v>
      </c>
      <c r="E152" s="66" t="s">
        <v>372</v>
      </c>
      <c r="F152" s="67">
        <v>-1500</v>
      </c>
    </row>
    <row r="153" spans="1:6" ht="12.75">
      <c r="A153" s="93">
        <v>141</v>
      </c>
      <c r="B153" s="63" t="s">
        <v>90</v>
      </c>
      <c r="C153" s="151" t="s">
        <v>403</v>
      </c>
      <c r="D153" s="151" t="s">
        <v>365</v>
      </c>
      <c r="E153" s="151" t="s">
        <v>366</v>
      </c>
      <c r="F153" s="67">
        <v>2918400</v>
      </c>
    </row>
    <row r="154" spans="1:6" ht="12.75">
      <c r="A154" s="93">
        <v>142</v>
      </c>
      <c r="B154" s="63" t="s">
        <v>91</v>
      </c>
      <c r="C154" s="151" t="s">
        <v>464</v>
      </c>
      <c r="D154" s="151" t="s">
        <v>365</v>
      </c>
      <c r="E154" s="151" t="s">
        <v>366</v>
      </c>
      <c r="F154" s="67">
        <v>2862203.7</v>
      </c>
    </row>
    <row r="155" spans="1:6" ht="25.5" customHeight="1">
      <c r="A155" s="93">
        <v>143</v>
      </c>
      <c r="B155" s="61" t="s">
        <v>97</v>
      </c>
      <c r="C155" s="66" t="s">
        <v>464</v>
      </c>
      <c r="D155" s="66" t="s">
        <v>256</v>
      </c>
      <c r="E155" s="66" t="s">
        <v>366</v>
      </c>
      <c r="F155" s="67">
        <v>2862203.7</v>
      </c>
    </row>
    <row r="156" spans="1:6" s="1" customFormat="1" ht="12.75">
      <c r="A156" s="93">
        <v>144</v>
      </c>
      <c r="B156" s="61" t="s">
        <v>143</v>
      </c>
      <c r="C156" s="66" t="s">
        <v>464</v>
      </c>
      <c r="D156" s="66" t="s">
        <v>261</v>
      </c>
      <c r="E156" s="66" t="s">
        <v>366</v>
      </c>
      <c r="F156" s="67">
        <v>2862203.7</v>
      </c>
    </row>
    <row r="157" spans="1:6" s="1" customFormat="1" ht="12.75">
      <c r="A157" s="93">
        <v>145</v>
      </c>
      <c r="B157" s="61" t="s">
        <v>119</v>
      </c>
      <c r="C157" s="66" t="s">
        <v>464</v>
      </c>
      <c r="D157" s="66" t="s">
        <v>465</v>
      </c>
      <c r="E157" s="66" t="s">
        <v>366</v>
      </c>
      <c r="F157" s="67">
        <v>-55130.3</v>
      </c>
    </row>
    <row r="158" spans="1:6" s="1" customFormat="1" ht="12.75">
      <c r="A158" s="93">
        <v>146</v>
      </c>
      <c r="B158" s="61" t="s">
        <v>158</v>
      </c>
      <c r="C158" s="66" t="s">
        <v>464</v>
      </c>
      <c r="D158" s="66" t="s">
        <v>465</v>
      </c>
      <c r="E158" s="66" t="s">
        <v>399</v>
      </c>
      <c r="F158" s="67">
        <v>-55130.3</v>
      </c>
    </row>
    <row r="159" spans="1:6" ht="25.5">
      <c r="A159" s="93">
        <v>147</v>
      </c>
      <c r="B159" s="61" t="s">
        <v>167</v>
      </c>
      <c r="C159" s="66" t="s">
        <v>464</v>
      </c>
      <c r="D159" s="66" t="s">
        <v>466</v>
      </c>
      <c r="E159" s="66" t="s">
        <v>366</v>
      </c>
      <c r="F159" s="67">
        <v>1520711</v>
      </c>
    </row>
    <row r="160" spans="1:6" ht="12.75">
      <c r="A160" s="93">
        <v>148</v>
      </c>
      <c r="B160" s="61" t="s">
        <v>168</v>
      </c>
      <c r="C160" s="66" t="s">
        <v>464</v>
      </c>
      <c r="D160" s="66" t="s">
        <v>466</v>
      </c>
      <c r="E160" s="66" t="s">
        <v>387</v>
      </c>
      <c r="F160" s="67">
        <v>1520711</v>
      </c>
    </row>
    <row r="161" spans="1:6" ht="25.5">
      <c r="A161" s="93">
        <v>149</v>
      </c>
      <c r="B161" s="61" t="s">
        <v>167</v>
      </c>
      <c r="C161" s="66" t="s">
        <v>464</v>
      </c>
      <c r="D161" s="66" t="s">
        <v>467</v>
      </c>
      <c r="E161" s="66" t="s">
        <v>366</v>
      </c>
      <c r="F161" s="67">
        <v>1397689</v>
      </c>
    </row>
    <row r="162" spans="1:6" ht="12.75">
      <c r="A162" s="93">
        <v>150</v>
      </c>
      <c r="B162" s="61" t="s">
        <v>168</v>
      </c>
      <c r="C162" s="66" t="s">
        <v>464</v>
      </c>
      <c r="D162" s="66" t="s">
        <v>467</v>
      </c>
      <c r="E162" s="66" t="s">
        <v>387</v>
      </c>
      <c r="F162" s="67">
        <v>1397689</v>
      </c>
    </row>
    <row r="163" spans="1:6" ht="76.5">
      <c r="A163" s="93">
        <v>151</v>
      </c>
      <c r="B163" s="61" t="s">
        <v>144</v>
      </c>
      <c r="C163" s="66" t="s">
        <v>464</v>
      </c>
      <c r="D163" s="66" t="s">
        <v>468</v>
      </c>
      <c r="E163" s="66" t="s">
        <v>366</v>
      </c>
      <c r="F163" s="67">
        <v>-1066</v>
      </c>
    </row>
    <row r="164" spans="1:6" ht="12.75">
      <c r="A164" s="93">
        <v>152</v>
      </c>
      <c r="B164" s="61" t="s">
        <v>168</v>
      </c>
      <c r="C164" s="66" t="s">
        <v>464</v>
      </c>
      <c r="D164" s="66" t="s">
        <v>468</v>
      </c>
      <c r="E164" s="66" t="s">
        <v>387</v>
      </c>
      <c r="F164" s="67">
        <v>-1066</v>
      </c>
    </row>
    <row r="165" spans="1:6" ht="12.75">
      <c r="A165" s="93">
        <v>153</v>
      </c>
      <c r="B165" s="63" t="s">
        <v>81</v>
      </c>
      <c r="C165" s="151" t="s">
        <v>404</v>
      </c>
      <c r="D165" s="151" t="s">
        <v>365</v>
      </c>
      <c r="E165" s="151" t="s">
        <v>366</v>
      </c>
      <c r="F165" s="67">
        <v>56196.3</v>
      </c>
    </row>
    <row r="166" spans="1:6" ht="25.5">
      <c r="A166" s="93">
        <v>154</v>
      </c>
      <c r="B166" s="61" t="s">
        <v>97</v>
      </c>
      <c r="C166" s="66" t="s">
        <v>404</v>
      </c>
      <c r="D166" s="66" t="s">
        <v>256</v>
      </c>
      <c r="E166" s="66" t="s">
        <v>366</v>
      </c>
      <c r="F166" s="67">
        <v>56196.3</v>
      </c>
    </row>
    <row r="167" spans="1:6" ht="38.25">
      <c r="A167" s="93">
        <v>155</v>
      </c>
      <c r="B167" s="61" t="s">
        <v>136</v>
      </c>
      <c r="C167" s="66" t="s">
        <v>404</v>
      </c>
      <c r="D167" s="66" t="s">
        <v>262</v>
      </c>
      <c r="E167" s="66" t="s">
        <v>366</v>
      </c>
      <c r="F167" s="67">
        <v>56196.3</v>
      </c>
    </row>
    <row r="168" spans="1:6" ht="38.25">
      <c r="A168" s="93">
        <v>156</v>
      </c>
      <c r="B168" s="61" t="s">
        <v>104</v>
      </c>
      <c r="C168" s="66" t="s">
        <v>404</v>
      </c>
      <c r="D168" s="66" t="s">
        <v>405</v>
      </c>
      <c r="E168" s="66" t="s">
        <v>366</v>
      </c>
      <c r="F168" s="67">
        <v>-4207.16</v>
      </c>
    </row>
    <row r="169" spans="1:6" ht="12.75">
      <c r="A169" s="93">
        <v>157</v>
      </c>
      <c r="B169" s="61" t="s">
        <v>145</v>
      </c>
      <c r="C169" s="66" t="s">
        <v>404</v>
      </c>
      <c r="D169" s="66" t="s">
        <v>405</v>
      </c>
      <c r="E169" s="66" t="s">
        <v>369</v>
      </c>
      <c r="F169" s="67">
        <v>-2994.45</v>
      </c>
    </row>
    <row r="170" spans="1:6" ht="12.75">
      <c r="A170" s="93">
        <v>158</v>
      </c>
      <c r="B170" s="61" t="s">
        <v>161</v>
      </c>
      <c r="C170" s="66" t="s">
        <v>404</v>
      </c>
      <c r="D170" s="66" t="s">
        <v>405</v>
      </c>
      <c r="E170" s="66" t="s">
        <v>375</v>
      </c>
      <c r="F170" s="67">
        <v>-1212.71</v>
      </c>
    </row>
    <row r="171" spans="1:6" ht="38.25">
      <c r="A171" s="93">
        <v>159</v>
      </c>
      <c r="B171" s="61" t="s">
        <v>103</v>
      </c>
      <c r="C171" s="66" t="s">
        <v>404</v>
      </c>
      <c r="D171" s="66" t="s">
        <v>406</v>
      </c>
      <c r="E171" s="66" t="s">
        <v>366</v>
      </c>
      <c r="F171" s="67">
        <v>60403.46</v>
      </c>
    </row>
    <row r="172" spans="1:6" ht="12.75">
      <c r="A172" s="93">
        <v>160</v>
      </c>
      <c r="B172" s="61" t="s">
        <v>168</v>
      </c>
      <c r="C172" s="66" t="s">
        <v>404</v>
      </c>
      <c r="D172" s="66" t="s">
        <v>406</v>
      </c>
      <c r="E172" s="66" t="s">
        <v>387</v>
      </c>
      <c r="F172" s="67">
        <v>60403.46</v>
      </c>
    </row>
    <row r="173" spans="1:6" ht="12.75">
      <c r="A173" s="93">
        <v>161</v>
      </c>
      <c r="B173" s="63" t="s">
        <v>155</v>
      </c>
      <c r="C173" s="151" t="s">
        <v>60</v>
      </c>
      <c r="D173" s="151" t="s">
        <v>365</v>
      </c>
      <c r="E173" s="151" t="s">
        <v>366</v>
      </c>
      <c r="F173" s="67">
        <v>25000</v>
      </c>
    </row>
    <row r="174" spans="1:6" ht="12.75">
      <c r="A174" s="93">
        <v>162</v>
      </c>
      <c r="B174" s="63" t="s">
        <v>156</v>
      </c>
      <c r="C174" s="151" t="s">
        <v>61</v>
      </c>
      <c r="D174" s="151" t="s">
        <v>365</v>
      </c>
      <c r="E174" s="151" t="s">
        <v>366</v>
      </c>
      <c r="F174" s="67">
        <v>25000</v>
      </c>
    </row>
    <row r="175" spans="1:6" ht="12.75">
      <c r="A175" s="93">
        <v>163</v>
      </c>
      <c r="B175" s="61" t="s">
        <v>98</v>
      </c>
      <c r="C175" s="66" t="s">
        <v>61</v>
      </c>
      <c r="D175" s="66" t="s">
        <v>367</v>
      </c>
      <c r="E175" s="66" t="s">
        <v>366</v>
      </c>
      <c r="F175" s="67">
        <v>25000</v>
      </c>
    </row>
    <row r="176" spans="1:6" ht="12.75">
      <c r="A176" s="93">
        <v>164</v>
      </c>
      <c r="B176" s="61" t="s">
        <v>151</v>
      </c>
      <c r="C176" s="66" t="s">
        <v>61</v>
      </c>
      <c r="D176" s="66" t="s">
        <v>58</v>
      </c>
      <c r="E176" s="66" t="s">
        <v>366</v>
      </c>
      <c r="F176" s="67">
        <v>25000</v>
      </c>
    </row>
    <row r="177" spans="1:6" ht="25.5">
      <c r="A177" s="93">
        <v>165</v>
      </c>
      <c r="B177" s="61" t="s">
        <v>157</v>
      </c>
      <c r="C177" s="66" t="s">
        <v>61</v>
      </c>
      <c r="D177" s="66" t="s">
        <v>58</v>
      </c>
      <c r="E177" s="66" t="s">
        <v>62</v>
      </c>
      <c r="F177" s="67">
        <v>25000</v>
      </c>
    </row>
    <row r="178" spans="2:6" ht="12.75">
      <c r="B178" s="192" t="s">
        <v>268</v>
      </c>
      <c r="C178" s="193"/>
      <c r="D178" s="193"/>
      <c r="E178" s="193"/>
      <c r="F178" s="68">
        <v>2258499.66</v>
      </c>
    </row>
    <row r="184" spans="2:7" ht="12.75">
      <c r="B184" s="2" t="s">
        <v>418</v>
      </c>
      <c r="C184" s="2"/>
      <c r="D184" s="2"/>
      <c r="E184" s="2"/>
      <c r="F184" s="1"/>
      <c r="G184" s="1"/>
    </row>
    <row r="185" spans="2:7" ht="12.75">
      <c r="B185" s="194" t="s">
        <v>419</v>
      </c>
      <c r="C185" s="194"/>
      <c r="D185" s="194"/>
      <c r="E185" s="194"/>
      <c r="F185" s="194"/>
      <c r="G185" s="194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 t="s">
        <v>201</v>
      </c>
      <c r="C187" s="164" t="s">
        <v>200</v>
      </c>
      <c r="D187" s="164"/>
      <c r="E187" s="164"/>
      <c r="F187" s="164"/>
      <c r="G187" s="1"/>
    </row>
  </sheetData>
  <sheetProtection/>
  <autoFilter ref="A12:F178"/>
  <mergeCells count="5">
    <mergeCell ref="C187:F187"/>
    <mergeCell ref="B9:F9"/>
    <mergeCell ref="B10:F10"/>
    <mergeCell ref="B178:E178"/>
    <mergeCell ref="B185:G185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7">
      <selection activeCell="C30" sqref="C30"/>
    </sheetView>
  </sheetViews>
  <sheetFormatPr defaultColWidth="11.25390625" defaultRowHeight="12.75"/>
  <cols>
    <col min="1" max="1" width="5.75390625" style="0" customWidth="1"/>
    <col min="2" max="2" width="46.00390625" style="24" customWidth="1"/>
    <col min="3" max="3" width="7.375" style="0" customWidth="1"/>
    <col min="4" max="4" width="11.375" style="0" customWidth="1"/>
    <col min="5" max="5" width="7.875" style="0" customWidth="1"/>
    <col min="6" max="6" width="13.75390625" style="0" customWidth="1"/>
    <col min="7" max="7" width="12.25390625" style="0" customWidth="1"/>
  </cols>
  <sheetData>
    <row r="1" spans="1:6" ht="16.5" customHeight="1">
      <c r="A1" s="25"/>
      <c r="C1" s="21" t="s">
        <v>473</v>
      </c>
      <c r="D1" s="22"/>
      <c r="E1" s="22"/>
      <c r="F1" s="22"/>
    </row>
    <row r="2" spans="1:6" ht="18.75" customHeight="1">
      <c r="A2" s="25"/>
      <c r="C2" s="22" t="s">
        <v>241</v>
      </c>
      <c r="D2" s="22"/>
      <c r="E2" s="22"/>
      <c r="F2" s="22"/>
    </row>
    <row r="3" spans="1:6" ht="18.75" customHeight="1">
      <c r="A3" s="25"/>
      <c r="C3" s="22" t="s">
        <v>67</v>
      </c>
      <c r="D3" s="22"/>
      <c r="E3" s="22"/>
      <c r="F3" s="22"/>
    </row>
    <row r="4" spans="1:6" ht="18.75" customHeight="1">
      <c r="A4" s="25"/>
      <c r="C4" s="22" t="s">
        <v>40</v>
      </c>
      <c r="D4" s="22"/>
      <c r="E4" s="22"/>
      <c r="F4" s="22"/>
    </row>
    <row r="5" spans="1:6" ht="18.75" customHeight="1">
      <c r="A5" s="25"/>
      <c r="C5" s="22" t="s">
        <v>41</v>
      </c>
      <c r="D5" s="22"/>
      <c r="E5" s="22"/>
      <c r="F5" s="22"/>
    </row>
    <row r="6" spans="1:6" ht="18.75" customHeight="1">
      <c r="A6" s="25"/>
      <c r="C6" s="22" t="s">
        <v>42</v>
      </c>
      <c r="D6" s="22"/>
      <c r="E6" s="22"/>
      <c r="F6" s="22"/>
    </row>
    <row r="7" spans="1:5" ht="9.75" customHeight="1">
      <c r="A7" s="25"/>
      <c r="B7" s="152"/>
      <c r="C7" s="5"/>
      <c r="D7" s="6"/>
      <c r="E7" s="6"/>
    </row>
    <row r="8" spans="1:6" ht="16.5" customHeight="1">
      <c r="A8" s="7"/>
      <c r="B8" s="190" t="s">
        <v>301</v>
      </c>
      <c r="C8" s="190"/>
      <c r="D8" s="190"/>
      <c r="E8" s="190"/>
      <c r="F8" s="190"/>
    </row>
    <row r="9" spans="1:6" ht="45.75" customHeight="1">
      <c r="A9" s="25"/>
      <c r="B9" s="191" t="s">
        <v>43</v>
      </c>
      <c r="C9" s="191"/>
      <c r="D9" s="191"/>
      <c r="E9" s="191"/>
      <c r="F9" s="191"/>
    </row>
    <row r="10" spans="1:5" ht="15" customHeight="1" thickBot="1">
      <c r="A10" s="25"/>
      <c r="B10" s="8"/>
      <c r="C10" s="6"/>
      <c r="D10" s="5"/>
      <c r="E10" s="6"/>
    </row>
    <row r="11" spans="1:7" ht="58.5" customHeight="1" thickBot="1">
      <c r="A11" s="153" t="s">
        <v>269</v>
      </c>
      <c r="B11" s="69" t="s">
        <v>242</v>
      </c>
      <c r="C11" s="9" t="s">
        <v>270</v>
      </c>
      <c r="D11" s="9" t="s">
        <v>271</v>
      </c>
      <c r="E11" s="9" t="s">
        <v>272</v>
      </c>
      <c r="F11" s="154" t="s">
        <v>44</v>
      </c>
      <c r="G11" s="9" t="s">
        <v>45</v>
      </c>
    </row>
    <row r="12" spans="1:7" ht="15" customHeight="1">
      <c r="A12" s="155">
        <v>1</v>
      </c>
      <c r="B12" s="63" t="s">
        <v>114</v>
      </c>
      <c r="C12" s="151" t="s">
        <v>364</v>
      </c>
      <c r="D12" s="151" t="s">
        <v>365</v>
      </c>
      <c r="E12" s="151" t="s">
        <v>366</v>
      </c>
      <c r="F12" s="67">
        <v>2000000</v>
      </c>
      <c r="G12" s="67">
        <v>0</v>
      </c>
    </row>
    <row r="13" spans="1:7" ht="15" customHeight="1">
      <c r="A13" s="156">
        <v>2</v>
      </c>
      <c r="B13" s="63" t="s">
        <v>82</v>
      </c>
      <c r="C13" s="151" t="s">
        <v>380</v>
      </c>
      <c r="D13" s="151" t="s">
        <v>365</v>
      </c>
      <c r="E13" s="151" t="s">
        <v>366</v>
      </c>
      <c r="F13" s="67">
        <v>2000000</v>
      </c>
      <c r="G13" s="67">
        <v>0</v>
      </c>
    </row>
    <row r="14" spans="1:7" ht="14.25" customHeight="1">
      <c r="A14" s="156">
        <v>4</v>
      </c>
      <c r="B14" s="61" t="s">
        <v>98</v>
      </c>
      <c r="C14" s="66" t="s">
        <v>380</v>
      </c>
      <c r="D14" s="66" t="s">
        <v>367</v>
      </c>
      <c r="E14" s="66" t="s">
        <v>366</v>
      </c>
      <c r="F14" s="67">
        <v>2000000</v>
      </c>
      <c r="G14" s="67">
        <v>0</v>
      </c>
    </row>
    <row r="15" spans="1:7" ht="38.25">
      <c r="A15" s="155">
        <v>5</v>
      </c>
      <c r="B15" s="61" t="s">
        <v>120</v>
      </c>
      <c r="C15" s="66" t="s">
        <v>380</v>
      </c>
      <c r="D15" s="66" t="s">
        <v>54</v>
      </c>
      <c r="E15" s="66" t="s">
        <v>366</v>
      </c>
      <c r="F15" s="67">
        <v>2000000</v>
      </c>
      <c r="G15" s="67">
        <v>0</v>
      </c>
    </row>
    <row r="16" spans="1:7" ht="16.5" customHeight="1">
      <c r="A16" s="156">
        <v>6</v>
      </c>
      <c r="B16" s="61" t="s">
        <v>75</v>
      </c>
      <c r="C16" s="66" t="s">
        <v>380</v>
      </c>
      <c r="D16" s="66" t="s">
        <v>54</v>
      </c>
      <c r="E16" s="66" t="s">
        <v>396</v>
      </c>
      <c r="F16" s="67">
        <v>2000000</v>
      </c>
      <c r="G16" s="67">
        <v>0</v>
      </c>
    </row>
    <row r="17" spans="1:7" ht="13.5" customHeight="1">
      <c r="A17" s="155">
        <v>7</v>
      </c>
      <c r="B17" s="63" t="s">
        <v>100</v>
      </c>
      <c r="C17" s="151" t="s">
        <v>388</v>
      </c>
      <c r="D17" s="151" t="s">
        <v>365</v>
      </c>
      <c r="E17" s="151" t="s">
        <v>366</v>
      </c>
      <c r="F17" s="67">
        <v>-2000000</v>
      </c>
      <c r="G17" s="67">
        <v>0</v>
      </c>
    </row>
    <row r="18" spans="1:7" ht="15.75" customHeight="1">
      <c r="A18" s="156">
        <v>8</v>
      </c>
      <c r="B18" s="63" t="s">
        <v>78</v>
      </c>
      <c r="C18" s="151" t="s">
        <v>389</v>
      </c>
      <c r="D18" s="151" t="s">
        <v>365</v>
      </c>
      <c r="E18" s="151" t="s">
        <v>366</v>
      </c>
      <c r="F18" s="67">
        <v>-2000000</v>
      </c>
      <c r="G18" s="67">
        <v>0</v>
      </c>
    </row>
    <row r="19" spans="1:7" ht="38.25">
      <c r="A19" s="155">
        <v>9</v>
      </c>
      <c r="B19" s="61" t="s">
        <v>94</v>
      </c>
      <c r="C19" s="66" t="s">
        <v>389</v>
      </c>
      <c r="D19" s="66" t="s">
        <v>297</v>
      </c>
      <c r="E19" s="66" t="s">
        <v>366</v>
      </c>
      <c r="F19" s="67">
        <v>-2000000</v>
      </c>
      <c r="G19" s="67">
        <v>0</v>
      </c>
    </row>
    <row r="20" spans="1:7" ht="38.25">
      <c r="A20" s="156">
        <v>10</v>
      </c>
      <c r="B20" s="61" t="s">
        <v>131</v>
      </c>
      <c r="C20" s="66" t="s">
        <v>389</v>
      </c>
      <c r="D20" s="66" t="s">
        <v>299</v>
      </c>
      <c r="E20" s="66" t="s">
        <v>366</v>
      </c>
      <c r="F20" s="67">
        <v>-2000000</v>
      </c>
      <c r="G20" s="67">
        <v>0</v>
      </c>
    </row>
    <row r="21" spans="1:7" ht="51">
      <c r="A21" s="155">
        <v>11</v>
      </c>
      <c r="B21" s="61" t="s">
        <v>153</v>
      </c>
      <c r="C21" s="66" t="s">
        <v>389</v>
      </c>
      <c r="D21" s="66" t="s">
        <v>390</v>
      </c>
      <c r="E21" s="66" t="s">
        <v>366</v>
      </c>
      <c r="F21" s="67">
        <v>-2000000</v>
      </c>
      <c r="G21" s="67">
        <v>0</v>
      </c>
    </row>
    <row r="22" spans="1:7" ht="38.25">
      <c r="A22" s="156">
        <v>12</v>
      </c>
      <c r="B22" s="61" t="s">
        <v>86</v>
      </c>
      <c r="C22" s="66" t="s">
        <v>389</v>
      </c>
      <c r="D22" s="66" t="s">
        <v>390</v>
      </c>
      <c r="E22" s="66" t="s">
        <v>372</v>
      </c>
      <c r="F22" s="67">
        <v>-2000000</v>
      </c>
      <c r="G22" s="67">
        <v>0</v>
      </c>
    </row>
    <row r="23" spans="1:7" ht="12.75">
      <c r="A23" s="155">
        <v>13</v>
      </c>
      <c r="B23" s="192" t="s">
        <v>268</v>
      </c>
      <c r="C23" s="193"/>
      <c r="D23" s="193"/>
      <c r="E23" s="193"/>
      <c r="F23" s="68">
        <v>0</v>
      </c>
      <c r="G23" s="68">
        <v>0</v>
      </c>
    </row>
    <row r="30" spans="2:7" ht="12.75">
      <c r="B30" s="2" t="s">
        <v>418</v>
      </c>
      <c r="C30" s="2"/>
      <c r="D30" s="2"/>
      <c r="E30" s="2"/>
      <c r="F30" s="1"/>
      <c r="G30" s="1"/>
    </row>
    <row r="31" spans="2:7" ht="12.75">
      <c r="B31" s="194" t="s">
        <v>419</v>
      </c>
      <c r="C31" s="194"/>
      <c r="D31" s="194"/>
      <c r="E31" s="194"/>
      <c r="F31" s="194"/>
      <c r="G31" s="194"/>
    </row>
    <row r="32" spans="2:7" ht="12.75">
      <c r="B32" s="1"/>
      <c r="C32" s="1"/>
      <c r="D32" s="1"/>
      <c r="E32" s="1"/>
      <c r="F32" s="1"/>
      <c r="G32" s="1"/>
    </row>
    <row r="33" spans="2:7" ht="12.75">
      <c r="B33" s="1" t="s">
        <v>203</v>
      </c>
      <c r="C33" s="1"/>
      <c r="D33" s="164" t="s">
        <v>202</v>
      </c>
      <c r="E33" s="164"/>
      <c r="F33" s="164"/>
      <c r="G33" s="164"/>
    </row>
  </sheetData>
  <sheetProtection/>
  <autoFilter ref="A11:G23"/>
  <mergeCells count="5">
    <mergeCell ref="D33:G33"/>
    <mergeCell ref="B8:F8"/>
    <mergeCell ref="B9:F9"/>
    <mergeCell ref="B31:G31"/>
    <mergeCell ref="B23:E2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5"/>
  <sheetViews>
    <sheetView tabSelected="1" view="pageBreakPreview" zoomScaleSheetLayoutView="100" zoomScalePageLayoutView="0" workbookViewId="0" topLeftCell="A157">
      <selection activeCell="B170" sqref="B170"/>
    </sheetView>
  </sheetViews>
  <sheetFormatPr defaultColWidth="9.00390625" defaultRowHeight="26.25" customHeight="1"/>
  <cols>
    <col min="1" max="1" width="5.375" style="0" customWidth="1"/>
    <col min="2" max="2" width="54.00390625" style="24" customWidth="1"/>
    <col min="3" max="3" width="5.375" style="0" customWidth="1"/>
    <col min="4" max="4" width="7.375" style="0" customWidth="1"/>
    <col min="5" max="5" width="10.75390625" style="0" customWidth="1"/>
    <col min="6" max="6" width="6.375" style="0" customWidth="1"/>
    <col min="7" max="7" width="18.00390625" style="0" customWidth="1"/>
  </cols>
  <sheetData>
    <row r="1" spans="4:5" ht="17.25" customHeight="1">
      <c r="D1" s="21" t="s">
        <v>52</v>
      </c>
      <c r="E1" s="22"/>
    </row>
    <row r="2" ht="17.25" customHeight="1">
      <c r="D2" s="22" t="s">
        <v>241</v>
      </c>
    </row>
    <row r="3" spans="1:4" ht="16.5" customHeight="1">
      <c r="A3" s="12"/>
      <c r="D3" s="22" t="s">
        <v>68</v>
      </c>
    </row>
    <row r="4" spans="1:4" ht="14.25" customHeight="1">
      <c r="A4" s="12"/>
      <c r="D4" s="22" t="s">
        <v>302</v>
      </c>
    </row>
    <row r="5" spans="1:4" ht="18" customHeight="1">
      <c r="A5" s="12"/>
      <c r="D5" s="22" t="s">
        <v>303</v>
      </c>
    </row>
    <row r="6" spans="1:4" ht="18" customHeight="1">
      <c r="A6" s="12"/>
      <c r="D6" s="23" t="s">
        <v>304</v>
      </c>
    </row>
    <row r="7" spans="1:4" ht="18" customHeight="1">
      <c r="A7" s="12"/>
      <c r="D7" t="s">
        <v>305</v>
      </c>
    </row>
    <row r="8" spans="1:7" ht="37.5" customHeight="1">
      <c r="A8" s="12"/>
      <c r="B8" s="13" t="s">
        <v>189</v>
      </c>
      <c r="C8" s="14"/>
      <c r="D8" s="15"/>
      <c r="E8" s="14"/>
      <c r="F8" s="14"/>
      <c r="G8" s="16"/>
    </row>
    <row r="9" spans="1:6" ht="12.75" hidden="1">
      <c r="A9" s="12"/>
      <c r="C9" s="5"/>
      <c r="E9" s="5"/>
      <c r="F9" s="5"/>
    </row>
    <row r="10" spans="1:7" ht="89.25">
      <c r="A10" s="17" t="s">
        <v>274</v>
      </c>
      <c r="B10" s="100" t="s">
        <v>184</v>
      </c>
      <c r="C10" s="18" t="s">
        <v>185</v>
      </c>
      <c r="D10" s="18" t="s">
        <v>270</v>
      </c>
      <c r="E10" s="18" t="s">
        <v>271</v>
      </c>
      <c r="F10" s="18" t="s">
        <v>272</v>
      </c>
      <c r="G10" s="18" t="s">
        <v>190</v>
      </c>
    </row>
    <row r="11" spans="1:7" ht="27.75" customHeight="1">
      <c r="A11" s="11">
        <v>1</v>
      </c>
      <c r="B11" s="63" t="s">
        <v>169</v>
      </c>
      <c r="C11" s="151" t="s">
        <v>408</v>
      </c>
      <c r="D11" s="151" t="s">
        <v>407</v>
      </c>
      <c r="E11" s="151" t="s">
        <v>365</v>
      </c>
      <c r="F11" s="151" t="s">
        <v>366</v>
      </c>
      <c r="G11" s="67">
        <v>-4708.87</v>
      </c>
    </row>
    <row r="12" spans="1:7" ht="12" customHeight="1">
      <c r="A12" s="11">
        <v>2</v>
      </c>
      <c r="B12" s="63" t="s">
        <v>114</v>
      </c>
      <c r="C12" s="66" t="s">
        <v>408</v>
      </c>
      <c r="D12" s="66" t="s">
        <v>364</v>
      </c>
      <c r="E12" s="66" t="s">
        <v>365</v>
      </c>
      <c r="F12" s="66" t="s">
        <v>366</v>
      </c>
      <c r="G12" s="67">
        <v>-4700</v>
      </c>
    </row>
    <row r="13" spans="1:7" ht="51">
      <c r="A13" s="11">
        <v>3</v>
      </c>
      <c r="B13" s="63" t="s">
        <v>162</v>
      </c>
      <c r="C13" s="66" t="s">
        <v>408</v>
      </c>
      <c r="D13" s="66" t="s">
        <v>373</v>
      </c>
      <c r="E13" s="66" t="s">
        <v>365</v>
      </c>
      <c r="F13" s="66" t="s">
        <v>366</v>
      </c>
      <c r="G13" s="67">
        <v>-4700</v>
      </c>
    </row>
    <row r="14" spans="1:7" ht="15" customHeight="1">
      <c r="A14" s="11">
        <v>4</v>
      </c>
      <c r="B14" s="61" t="s">
        <v>98</v>
      </c>
      <c r="C14" s="66" t="s">
        <v>408</v>
      </c>
      <c r="D14" s="66" t="s">
        <v>373</v>
      </c>
      <c r="E14" s="66" t="s">
        <v>367</v>
      </c>
      <c r="F14" s="66" t="s">
        <v>366</v>
      </c>
      <c r="G14" s="67">
        <v>-4700</v>
      </c>
    </row>
    <row r="15" spans="1:7" ht="27" customHeight="1">
      <c r="A15" s="11">
        <v>5</v>
      </c>
      <c r="B15" s="61" t="s">
        <v>108</v>
      </c>
      <c r="C15" s="66" t="s">
        <v>408</v>
      </c>
      <c r="D15" s="66" t="s">
        <v>373</v>
      </c>
      <c r="E15" s="66" t="s">
        <v>376</v>
      </c>
      <c r="F15" s="66" t="s">
        <v>366</v>
      </c>
      <c r="G15" s="67">
        <v>-4700</v>
      </c>
    </row>
    <row r="16" spans="1:7" ht="17.25" customHeight="1">
      <c r="A16" s="11">
        <v>6</v>
      </c>
      <c r="B16" s="61" t="s">
        <v>145</v>
      </c>
      <c r="C16" s="66" t="s">
        <v>408</v>
      </c>
      <c r="D16" s="66" t="s">
        <v>373</v>
      </c>
      <c r="E16" s="66" t="s">
        <v>376</v>
      </c>
      <c r="F16" s="66" t="s">
        <v>369</v>
      </c>
      <c r="G16" s="67">
        <v>-4700</v>
      </c>
    </row>
    <row r="17" spans="1:7" ht="12.75" customHeight="1">
      <c r="A17" s="11">
        <v>7</v>
      </c>
      <c r="B17" s="63" t="s">
        <v>100</v>
      </c>
      <c r="C17" s="66" t="s">
        <v>408</v>
      </c>
      <c r="D17" s="66" t="s">
        <v>388</v>
      </c>
      <c r="E17" s="66" t="s">
        <v>365</v>
      </c>
      <c r="F17" s="66" t="s">
        <v>366</v>
      </c>
      <c r="G17" s="67">
        <v>-8.87</v>
      </c>
    </row>
    <row r="18" spans="1:7" ht="15.75" customHeight="1">
      <c r="A18" s="11">
        <v>8</v>
      </c>
      <c r="B18" s="63" t="s">
        <v>78</v>
      </c>
      <c r="C18" s="66" t="s">
        <v>408</v>
      </c>
      <c r="D18" s="66" t="s">
        <v>389</v>
      </c>
      <c r="E18" s="66" t="s">
        <v>365</v>
      </c>
      <c r="F18" s="66" t="s">
        <v>366</v>
      </c>
      <c r="G18" s="67">
        <v>-8.87</v>
      </c>
    </row>
    <row r="19" spans="1:7" ht="27" customHeight="1">
      <c r="A19" s="11">
        <v>9</v>
      </c>
      <c r="B19" s="61" t="s">
        <v>94</v>
      </c>
      <c r="C19" s="66" t="s">
        <v>408</v>
      </c>
      <c r="D19" s="66" t="s">
        <v>389</v>
      </c>
      <c r="E19" s="66" t="s">
        <v>297</v>
      </c>
      <c r="F19" s="66" t="s">
        <v>366</v>
      </c>
      <c r="G19" s="67">
        <v>-8.87</v>
      </c>
    </row>
    <row r="20" spans="1:7" ht="38.25">
      <c r="A20" s="11">
        <v>10</v>
      </c>
      <c r="B20" s="61" t="s">
        <v>130</v>
      </c>
      <c r="C20" s="66" t="s">
        <v>408</v>
      </c>
      <c r="D20" s="66" t="s">
        <v>389</v>
      </c>
      <c r="E20" s="66" t="s">
        <v>298</v>
      </c>
      <c r="F20" s="66" t="s">
        <v>366</v>
      </c>
      <c r="G20" s="67">
        <v>-8.87</v>
      </c>
    </row>
    <row r="21" spans="1:7" ht="41.25" customHeight="1">
      <c r="A21" s="11">
        <v>11</v>
      </c>
      <c r="B21" s="61" t="s">
        <v>121</v>
      </c>
      <c r="C21" s="66" t="s">
        <v>408</v>
      </c>
      <c r="D21" s="66" t="s">
        <v>389</v>
      </c>
      <c r="E21" s="66" t="s">
        <v>392</v>
      </c>
      <c r="F21" s="66" t="s">
        <v>366</v>
      </c>
      <c r="G21" s="67">
        <v>-8.87</v>
      </c>
    </row>
    <row r="22" spans="1:7" ht="25.5">
      <c r="A22" s="11">
        <v>12</v>
      </c>
      <c r="B22" s="61" t="s">
        <v>86</v>
      </c>
      <c r="C22" s="66" t="s">
        <v>408</v>
      </c>
      <c r="D22" s="66" t="s">
        <v>389</v>
      </c>
      <c r="E22" s="66" t="s">
        <v>392</v>
      </c>
      <c r="F22" s="66" t="s">
        <v>372</v>
      </c>
      <c r="G22" s="67">
        <v>-8.87</v>
      </c>
    </row>
    <row r="23" spans="1:7" ht="26.25" customHeight="1">
      <c r="A23" s="11">
        <v>13</v>
      </c>
      <c r="B23" s="63" t="s">
        <v>191</v>
      </c>
      <c r="C23" s="151" t="s">
        <v>63</v>
      </c>
      <c r="D23" s="151" t="s">
        <v>407</v>
      </c>
      <c r="E23" s="151" t="s">
        <v>365</v>
      </c>
      <c r="F23" s="151" t="s">
        <v>366</v>
      </c>
      <c r="G23" s="67">
        <v>15000</v>
      </c>
    </row>
    <row r="24" spans="1:7" ht="13.5" customHeight="1">
      <c r="A24" s="11">
        <v>14</v>
      </c>
      <c r="B24" s="63" t="s">
        <v>155</v>
      </c>
      <c r="C24" s="66" t="s">
        <v>63</v>
      </c>
      <c r="D24" s="66" t="s">
        <v>60</v>
      </c>
      <c r="E24" s="66" t="s">
        <v>365</v>
      </c>
      <c r="F24" s="66" t="s">
        <v>366</v>
      </c>
      <c r="G24" s="67">
        <v>15000</v>
      </c>
    </row>
    <row r="25" spans="1:7" ht="15" customHeight="1">
      <c r="A25" s="11">
        <v>15</v>
      </c>
      <c r="B25" s="63" t="s">
        <v>156</v>
      </c>
      <c r="C25" s="66" t="s">
        <v>63</v>
      </c>
      <c r="D25" s="66" t="s">
        <v>61</v>
      </c>
      <c r="E25" s="66" t="s">
        <v>365</v>
      </c>
      <c r="F25" s="66" t="s">
        <v>366</v>
      </c>
      <c r="G25" s="67">
        <v>15000</v>
      </c>
    </row>
    <row r="26" spans="1:7" ht="15" customHeight="1">
      <c r="A26" s="11">
        <v>16</v>
      </c>
      <c r="B26" s="61" t="s">
        <v>98</v>
      </c>
      <c r="C26" s="66" t="s">
        <v>63</v>
      </c>
      <c r="D26" s="66" t="s">
        <v>61</v>
      </c>
      <c r="E26" s="66" t="s">
        <v>367</v>
      </c>
      <c r="F26" s="66" t="s">
        <v>366</v>
      </c>
      <c r="G26" s="67">
        <v>15000</v>
      </c>
    </row>
    <row r="27" spans="1:7" ht="12.75" customHeight="1">
      <c r="A27" s="11">
        <v>17</v>
      </c>
      <c r="B27" s="61" t="s">
        <v>151</v>
      </c>
      <c r="C27" s="66" t="s">
        <v>63</v>
      </c>
      <c r="D27" s="66" t="s">
        <v>61</v>
      </c>
      <c r="E27" s="66" t="s">
        <v>58</v>
      </c>
      <c r="F27" s="66" t="s">
        <v>366</v>
      </c>
      <c r="G27" s="67">
        <v>15000</v>
      </c>
    </row>
    <row r="28" spans="1:7" ht="25.5">
      <c r="A28" s="11">
        <v>18</v>
      </c>
      <c r="B28" s="61" t="s">
        <v>157</v>
      </c>
      <c r="C28" s="66" t="s">
        <v>63</v>
      </c>
      <c r="D28" s="66" t="s">
        <v>61</v>
      </c>
      <c r="E28" s="66" t="s">
        <v>58</v>
      </c>
      <c r="F28" s="66" t="s">
        <v>62</v>
      </c>
      <c r="G28" s="67">
        <v>15000</v>
      </c>
    </row>
    <row r="29" spans="1:7" ht="29.25" customHeight="1">
      <c r="A29" s="11">
        <v>19</v>
      </c>
      <c r="B29" s="63" t="s">
        <v>170</v>
      </c>
      <c r="C29" s="151" t="s">
        <v>409</v>
      </c>
      <c r="D29" s="151" t="s">
        <v>407</v>
      </c>
      <c r="E29" s="151" t="s">
        <v>365</v>
      </c>
      <c r="F29" s="151" t="s">
        <v>366</v>
      </c>
      <c r="G29" s="67">
        <v>-359898.32</v>
      </c>
    </row>
    <row r="30" spans="1:7" ht="14.25" customHeight="1">
      <c r="A30" s="11">
        <v>20</v>
      </c>
      <c r="B30" s="63" t="s">
        <v>114</v>
      </c>
      <c r="C30" s="66" t="s">
        <v>409</v>
      </c>
      <c r="D30" s="66" t="s">
        <v>364</v>
      </c>
      <c r="E30" s="66" t="s">
        <v>365</v>
      </c>
      <c r="F30" s="66" t="s">
        <v>366</v>
      </c>
      <c r="G30" s="67">
        <v>-135.31</v>
      </c>
    </row>
    <row r="31" spans="1:7" ht="51">
      <c r="A31" s="11">
        <v>21</v>
      </c>
      <c r="B31" s="63" t="s">
        <v>162</v>
      </c>
      <c r="C31" s="66" t="s">
        <v>409</v>
      </c>
      <c r="D31" s="66" t="s">
        <v>373</v>
      </c>
      <c r="E31" s="66" t="s">
        <v>365</v>
      </c>
      <c r="F31" s="66" t="s">
        <v>366</v>
      </c>
      <c r="G31" s="67">
        <v>-135.31</v>
      </c>
    </row>
    <row r="32" spans="1:7" ht="15" customHeight="1">
      <c r="A32" s="11">
        <v>22</v>
      </c>
      <c r="B32" s="61" t="s">
        <v>98</v>
      </c>
      <c r="C32" s="66" t="s">
        <v>409</v>
      </c>
      <c r="D32" s="66" t="s">
        <v>373</v>
      </c>
      <c r="E32" s="66" t="s">
        <v>367</v>
      </c>
      <c r="F32" s="66" t="s">
        <v>366</v>
      </c>
      <c r="G32" s="67">
        <v>-135.31</v>
      </c>
    </row>
    <row r="33" spans="1:7" ht="25.5" customHeight="1">
      <c r="A33" s="11">
        <v>23</v>
      </c>
      <c r="B33" s="61" t="s">
        <v>160</v>
      </c>
      <c r="C33" s="66" t="s">
        <v>409</v>
      </c>
      <c r="D33" s="66" t="s">
        <v>373</v>
      </c>
      <c r="E33" s="66" t="s">
        <v>371</v>
      </c>
      <c r="F33" s="66" t="s">
        <v>366</v>
      </c>
      <c r="G33" s="67">
        <v>-135.31</v>
      </c>
    </row>
    <row r="34" spans="1:7" ht="25.5">
      <c r="A34" s="11">
        <v>24</v>
      </c>
      <c r="B34" s="61" t="s">
        <v>86</v>
      </c>
      <c r="C34" s="66" t="s">
        <v>409</v>
      </c>
      <c r="D34" s="66" t="s">
        <v>373</v>
      </c>
      <c r="E34" s="66" t="s">
        <v>371</v>
      </c>
      <c r="F34" s="66" t="s">
        <v>372</v>
      </c>
      <c r="G34" s="67">
        <v>-135.31</v>
      </c>
    </row>
    <row r="35" spans="1:7" ht="12.75" customHeight="1">
      <c r="A35" s="11">
        <v>25</v>
      </c>
      <c r="B35" s="63" t="s">
        <v>99</v>
      </c>
      <c r="C35" s="66" t="s">
        <v>409</v>
      </c>
      <c r="D35" s="66" t="s">
        <v>382</v>
      </c>
      <c r="E35" s="66" t="s">
        <v>365</v>
      </c>
      <c r="F35" s="66" t="s">
        <v>366</v>
      </c>
      <c r="G35" s="67">
        <v>-700</v>
      </c>
    </row>
    <row r="36" spans="1:7" ht="13.5" customHeight="1">
      <c r="A36" s="11">
        <v>26</v>
      </c>
      <c r="B36" s="63" t="s">
        <v>111</v>
      </c>
      <c r="C36" s="66" t="s">
        <v>409</v>
      </c>
      <c r="D36" s="66" t="s">
        <v>385</v>
      </c>
      <c r="E36" s="66" t="s">
        <v>365</v>
      </c>
      <c r="F36" s="66" t="s">
        <v>366</v>
      </c>
      <c r="G36" s="67">
        <v>-700</v>
      </c>
    </row>
    <row r="37" spans="1:7" ht="25.5">
      <c r="A37" s="11">
        <v>27</v>
      </c>
      <c r="B37" s="61" t="s">
        <v>87</v>
      </c>
      <c r="C37" s="66" t="s">
        <v>409</v>
      </c>
      <c r="D37" s="66" t="s">
        <v>385</v>
      </c>
      <c r="E37" s="66" t="s">
        <v>287</v>
      </c>
      <c r="F37" s="66" t="s">
        <v>366</v>
      </c>
      <c r="G37" s="67">
        <v>-700</v>
      </c>
    </row>
    <row r="38" spans="1:7" ht="39.75" customHeight="1">
      <c r="A38" s="11">
        <v>28</v>
      </c>
      <c r="B38" s="61" t="s">
        <v>129</v>
      </c>
      <c r="C38" s="66" t="s">
        <v>409</v>
      </c>
      <c r="D38" s="66" t="s">
        <v>385</v>
      </c>
      <c r="E38" s="66" t="s">
        <v>289</v>
      </c>
      <c r="F38" s="66" t="s">
        <v>366</v>
      </c>
      <c r="G38" s="67">
        <v>-700</v>
      </c>
    </row>
    <row r="39" spans="1:7" ht="25.5">
      <c r="A39" s="11">
        <v>29</v>
      </c>
      <c r="B39" s="61" t="s">
        <v>112</v>
      </c>
      <c r="C39" s="66" t="s">
        <v>409</v>
      </c>
      <c r="D39" s="66" t="s">
        <v>385</v>
      </c>
      <c r="E39" s="66" t="s">
        <v>386</v>
      </c>
      <c r="F39" s="66" t="s">
        <v>366</v>
      </c>
      <c r="G39" s="67">
        <v>-700</v>
      </c>
    </row>
    <row r="40" spans="1:7" ht="25.5">
      <c r="A40" s="11">
        <v>30</v>
      </c>
      <c r="B40" s="61" t="s">
        <v>86</v>
      </c>
      <c r="C40" s="66" t="s">
        <v>409</v>
      </c>
      <c r="D40" s="66" t="s">
        <v>385</v>
      </c>
      <c r="E40" s="66" t="s">
        <v>386</v>
      </c>
      <c r="F40" s="66" t="s">
        <v>372</v>
      </c>
      <c r="G40" s="67">
        <v>-700</v>
      </c>
    </row>
    <row r="41" spans="1:7" ht="14.25" customHeight="1">
      <c r="A41" s="11">
        <v>31</v>
      </c>
      <c r="B41" s="63" t="s">
        <v>100</v>
      </c>
      <c r="C41" s="66" t="s">
        <v>409</v>
      </c>
      <c r="D41" s="66" t="s">
        <v>388</v>
      </c>
      <c r="E41" s="66" t="s">
        <v>365</v>
      </c>
      <c r="F41" s="66" t="s">
        <v>366</v>
      </c>
      <c r="G41" s="67">
        <v>-341517.57</v>
      </c>
    </row>
    <row r="42" spans="1:7" ht="12.75">
      <c r="A42" s="11">
        <v>32</v>
      </c>
      <c r="B42" s="63" t="s">
        <v>78</v>
      </c>
      <c r="C42" s="66" t="s">
        <v>409</v>
      </c>
      <c r="D42" s="66" t="s">
        <v>389</v>
      </c>
      <c r="E42" s="66" t="s">
        <v>365</v>
      </c>
      <c r="F42" s="66" t="s">
        <v>366</v>
      </c>
      <c r="G42" s="67">
        <v>-341517.57</v>
      </c>
    </row>
    <row r="43" spans="1:7" ht="25.5" customHeight="1">
      <c r="A43" s="11">
        <v>33</v>
      </c>
      <c r="B43" s="61" t="s">
        <v>94</v>
      </c>
      <c r="C43" s="66" t="s">
        <v>409</v>
      </c>
      <c r="D43" s="66" t="s">
        <v>389</v>
      </c>
      <c r="E43" s="66" t="s">
        <v>297</v>
      </c>
      <c r="F43" s="66" t="s">
        <v>366</v>
      </c>
      <c r="G43" s="67">
        <v>-341517.57</v>
      </c>
    </row>
    <row r="44" spans="1:7" ht="38.25">
      <c r="A44" s="11">
        <v>34</v>
      </c>
      <c r="B44" s="61" t="s">
        <v>130</v>
      </c>
      <c r="C44" s="66" t="s">
        <v>409</v>
      </c>
      <c r="D44" s="66" t="s">
        <v>389</v>
      </c>
      <c r="E44" s="66" t="s">
        <v>298</v>
      </c>
      <c r="F44" s="66" t="s">
        <v>366</v>
      </c>
      <c r="G44" s="67">
        <v>-341517.57</v>
      </c>
    </row>
    <row r="45" spans="1:7" ht="27.75" customHeight="1">
      <c r="A45" s="11">
        <v>35</v>
      </c>
      <c r="B45" s="61" t="s">
        <v>154</v>
      </c>
      <c r="C45" s="66" t="s">
        <v>409</v>
      </c>
      <c r="D45" s="66" t="s">
        <v>389</v>
      </c>
      <c r="E45" s="66" t="s">
        <v>391</v>
      </c>
      <c r="F45" s="66" t="s">
        <v>366</v>
      </c>
      <c r="G45" s="67">
        <v>-50000</v>
      </c>
    </row>
    <row r="46" spans="1:7" ht="25.5">
      <c r="A46" s="11">
        <v>36</v>
      </c>
      <c r="B46" s="61" t="s">
        <v>86</v>
      </c>
      <c r="C46" s="66" t="s">
        <v>409</v>
      </c>
      <c r="D46" s="66" t="s">
        <v>389</v>
      </c>
      <c r="E46" s="66" t="s">
        <v>391</v>
      </c>
      <c r="F46" s="66" t="s">
        <v>372</v>
      </c>
      <c r="G46" s="67">
        <v>-50000</v>
      </c>
    </row>
    <row r="47" spans="1:7" ht="42.75" customHeight="1">
      <c r="A47" s="11">
        <v>37</v>
      </c>
      <c r="B47" s="61" t="s">
        <v>121</v>
      </c>
      <c r="C47" s="66" t="s">
        <v>409</v>
      </c>
      <c r="D47" s="66" t="s">
        <v>389</v>
      </c>
      <c r="E47" s="66" t="s">
        <v>392</v>
      </c>
      <c r="F47" s="66" t="s">
        <v>366</v>
      </c>
      <c r="G47" s="67">
        <v>-291517.57</v>
      </c>
    </row>
    <row r="48" spans="1:7" ht="25.5">
      <c r="A48" s="11">
        <v>38</v>
      </c>
      <c r="B48" s="61" t="s">
        <v>86</v>
      </c>
      <c r="C48" s="66" t="s">
        <v>409</v>
      </c>
      <c r="D48" s="66" t="s">
        <v>389</v>
      </c>
      <c r="E48" s="66" t="s">
        <v>392</v>
      </c>
      <c r="F48" s="66" t="s">
        <v>372</v>
      </c>
      <c r="G48" s="67">
        <v>-291517.57</v>
      </c>
    </row>
    <row r="49" spans="1:7" ht="12" customHeight="1">
      <c r="A49" s="11">
        <v>39</v>
      </c>
      <c r="B49" s="63" t="s">
        <v>84</v>
      </c>
      <c r="C49" s="66" t="s">
        <v>409</v>
      </c>
      <c r="D49" s="66" t="s">
        <v>393</v>
      </c>
      <c r="E49" s="66" t="s">
        <v>365</v>
      </c>
      <c r="F49" s="66" t="s">
        <v>366</v>
      </c>
      <c r="G49" s="67">
        <v>-17545.44</v>
      </c>
    </row>
    <row r="50" spans="1:7" ht="15" customHeight="1">
      <c r="A50" s="11">
        <v>40</v>
      </c>
      <c r="B50" s="63" t="s">
        <v>74</v>
      </c>
      <c r="C50" s="66" t="s">
        <v>409</v>
      </c>
      <c r="D50" s="66" t="s">
        <v>397</v>
      </c>
      <c r="E50" s="66" t="s">
        <v>365</v>
      </c>
      <c r="F50" s="66" t="s">
        <v>366</v>
      </c>
      <c r="G50" s="67">
        <v>-17545.44</v>
      </c>
    </row>
    <row r="51" spans="1:7" ht="38.25">
      <c r="A51" s="11">
        <v>41</v>
      </c>
      <c r="B51" s="61" t="s">
        <v>95</v>
      </c>
      <c r="C51" s="66" t="s">
        <v>409</v>
      </c>
      <c r="D51" s="66" t="s">
        <v>397</v>
      </c>
      <c r="E51" s="66" t="s">
        <v>294</v>
      </c>
      <c r="F51" s="66" t="s">
        <v>366</v>
      </c>
      <c r="G51" s="67">
        <v>-17545.44</v>
      </c>
    </row>
    <row r="52" spans="1:7" ht="25.5">
      <c r="A52" s="11">
        <v>42</v>
      </c>
      <c r="B52" s="61" t="s">
        <v>134</v>
      </c>
      <c r="C52" s="66" t="s">
        <v>409</v>
      </c>
      <c r="D52" s="66" t="s">
        <v>397</v>
      </c>
      <c r="E52" s="66" t="s">
        <v>295</v>
      </c>
      <c r="F52" s="66" t="s">
        <v>366</v>
      </c>
      <c r="G52" s="67">
        <v>-17545.44</v>
      </c>
    </row>
    <row r="53" spans="1:7" ht="24" customHeight="1">
      <c r="A53" s="11">
        <v>43</v>
      </c>
      <c r="B53" s="61" t="s">
        <v>122</v>
      </c>
      <c r="C53" s="66" t="s">
        <v>409</v>
      </c>
      <c r="D53" s="66" t="s">
        <v>397</v>
      </c>
      <c r="E53" s="66" t="s">
        <v>459</v>
      </c>
      <c r="F53" s="66" t="s">
        <v>366</v>
      </c>
      <c r="G53" s="67">
        <v>-17545.44</v>
      </c>
    </row>
    <row r="54" spans="1:7" ht="25.5">
      <c r="A54" s="11">
        <v>44</v>
      </c>
      <c r="B54" s="61" t="s">
        <v>86</v>
      </c>
      <c r="C54" s="66" t="s">
        <v>409</v>
      </c>
      <c r="D54" s="66" t="s">
        <v>397</v>
      </c>
      <c r="E54" s="66" t="s">
        <v>459</v>
      </c>
      <c r="F54" s="66" t="s">
        <v>372</v>
      </c>
      <c r="G54" s="67">
        <v>-17545.44</v>
      </c>
    </row>
    <row r="55" spans="1:7" ht="27" customHeight="1">
      <c r="A55" s="11">
        <v>45</v>
      </c>
      <c r="B55" s="63" t="s">
        <v>171</v>
      </c>
      <c r="C55" s="151" t="s">
        <v>410</v>
      </c>
      <c r="D55" s="151" t="s">
        <v>407</v>
      </c>
      <c r="E55" s="151" t="s">
        <v>365</v>
      </c>
      <c r="F55" s="151" t="s">
        <v>366</v>
      </c>
      <c r="G55" s="67">
        <v>-21846.97</v>
      </c>
    </row>
    <row r="56" spans="1:7" ht="14.25" customHeight="1">
      <c r="A56" s="11">
        <v>46</v>
      </c>
      <c r="B56" s="63" t="s">
        <v>114</v>
      </c>
      <c r="C56" s="66" t="s">
        <v>410</v>
      </c>
      <c r="D56" s="66" t="s">
        <v>364</v>
      </c>
      <c r="E56" s="66" t="s">
        <v>365</v>
      </c>
      <c r="F56" s="66" t="s">
        <v>366</v>
      </c>
      <c r="G56" s="67">
        <v>-21152</v>
      </c>
    </row>
    <row r="57" spans="1:7" ht="51">
      <c r="A57" s="11">
        <v>47</v>
      </c>
      <c r="B57" s="63" t="s">
        <v>162</v>
      </c>
      <c r="C57" s="66" t="s">
        <v>410</v>
      </c>
      <c r="D57" s="66" t="s">
        <v>373</v>
      </c>
      <c r="E57" s="66" t="s">
        <v>365</v>
      </c>
      <c r="F57" s="66" t="s">
        <v>366</v>
      </c>
      <c r="G57" s="67">
        <v>-21152</v>
      </c>
    </row>
    <row r="58" spans="1:7" ht="15" customHeight="1">
      <c r="A58" s="11">
        <v>48</v>
      </c>
      <c r="B58" s="61" t="s">
        <v>98</v>
      </c>
      <c r="C58" s="66" t="s">
        <v>410</v>
      </c>
      <c r="D58" s="66" t="s">
        <v>373</v>
      </c>
      <c r="E58" s="66" t="s">
        <v>367</v>
      </c>
      <c r="F58" s="66" t="s">
        <v>366</v>
      </c>
      <c r="G58" s="67">
        <v>-21152</v>
      </c>
    </row>
    <row r="59" spans="1:7" ht="27" customHeight="1">
      <c r="A59" s="11">
        <v>49</v>
      </c>
      <c r="B59" s="61" t="s">
        <v>160</v>
      </c>
      <c r="C59" s="66" t="s">
        <v>410</v>
      </c>
      <c r="D59" s="66" t="s">
        <v>373</v>
      </c>
      <c r="E59" s="66" t="s">
        <v>371</v>
      </c>
      <c r="F59" s="66" t="s">
        <v>366</v>
      </c>
      <c r="G59" s="67">
        <v>-900</v>
      </c>
    </row>
    <row r="60" spans="1:7" ht="25.5">
      <c r="A60" s="11">
        <v>50</v>
      </c>
      <c r="B60" s="61" t="s">
        <v>86</v>
      </c>
      <c r="C60" s="66" t="s">
        <v>410</v>
      </c>
      <c r="D60" s="66" t="s">
        <v>373</v>
      </c>
      <c r="E60" s="66" t="s">
        <v>371</v>
      </c>
      <c r="F60" s="66" t="s">
        <v>372</v>
      </c>
      <c r="G60" s="67">
        <v>-900</v>
      </c>
    </row>
    <row r="61" spans="1:7" ht="27" customHeight="1">
      <c r="A61" s="11">
        <v>51</v>
      </c>
      <c r="B61" s="61" t="s">
        <v>108</v>
      </c>
      <c r="C61" s="66" t="s">
        <v>410</v>
      </c>
      <c r="D61" s="66" t="s">
        <v>373</v>
      </c>
      <c r="E61" s="66" t="s">
        <v>376</v>
      </c>
      <c r="F61" s="66" t="s">
        <v>366</v>
      </c>
      <c r="G61" s="67">
        <v>-20252</v>
      </c>
    </row>
    <row r="62" spans="1:7" ht="25.5">
      <c r="A62" s="11">
        <v>52</v>
      </c>
      <c r="B62" s="61" t="s">
        <v>86</v>
      </c>
      <c r="C62" s="66" t="s">
        <v>410</v>
      </c>
      <c r="D62" s="66" t="s">
        <v>373</v>
      </c>
      <c r="E62" s="66" t="s">
        <v>376</v>
      </c>
      <c r="F62" s="66" t="s">
        <v>372</v>
      </c>
      <c r="G62" s="67">
        <v>-20252</v>
      </c>
    </row>
    <row r="63" spans="1:7" ht="12.75">
      <c r="A63" s="11">
        <v>53</v>
      </c>
      <c r="B63" s="63" t="s">
        <v>84</v>
      </c>
      <c r="C63" s="66" t="s">
        <v>410</v>
      </c>
      <c r="D63" s="66" t="s">
        <v>393</v>
      </c>
      <c r="E63" s="66" t="s">
        <v>365</v>
      </c>
      <c r="F63" s="66" t="s">
        <v>366</v>
      </c>
      <c r="G63" s="67">
        <v>-694.97</v>
      </c>
    </row>
    <row r="64" spans="1:7" ht="15.75" customHeight="1">
      <c r="A64" s="11">
        <v>54</v>
      </c>
      <c r="B64" s="63" t="s">
        <v>88</v>
      </c>
      <c r="C64" s="66" t="s">
        <v>410</v>
      </c>
      <c r="D64" s="66" t="s">
        <v>395</v>
      </c>
      <c r="E64" s="66" t="s">
        <v>365</v>
      </c>
      <c r="F64" s="66" t="s">
        <v>366</v>
      </c>
      <c r="G64" s="67">
        <v>-10</v>
      </c>
    </row>
    <row r="65" spans="1:7" ht="42" customHeight="1">
      <c r="A65" s="11">
        <v>55</v>
      </c>
      <c r="B65" s="61" t="s">
        <v>95</v>
      </c>
      <c r="C65" s="66" t="s">
        <v>410</v>
      </c>
      <c r="D65" s="66" t="s">
        <v>395</v>
      </c>
      <c r="E65" s="66" t="s">
        <v>294</v>
      </c>
      <c r="F65" s="66" t="s">
        <v>366</v>
      </c>
      <c r="G65" s="67">
        <v>-10</v>
      </c>
    </row>
    <row r="66" spans="1:7" ht="24.75" customHeight="1">
      <c r="A66" s="11">
        <v>56</v>
      </c>
      <c r="B66" s="61" t="s">
        <v>139</v>
      </c>
      <c r="C66" s="66" t="s">
        <v>410</v>
      </c>
      <c r="D66" s="66" t="s">
        <v>395</v>
      </c>
      <c r="E66" s="66" t="s">
        <v>249</v>
      </c>
      <c r="F66" s="66" t="s">
        <v>366</v>
      </c>
      <c r="G66" s="67">
        <v>-10</v>
      </c>
    </row>
    <row r="67" spans="1:7" ht="37.5" customHeight="1">
      <c r="A67" s="11">
        <v>57</v>
      </c>
      <c r="B67" s="61" t="s">
        <v>89</v>
      </c>
      <c r="C67" s="66" t="s">
        <v>410</v>
      </c>
      <c r="D67" s="66" t="s">
        <v>395</v>
      </c>
      <c r="E67" s="66" t="s">
        <v>457</v>
      </c>
      <c r="F67" s="66" t="s">
        <v>366</v>
      </c>
      <c r="G67" s="67">
        <v>-10</v>
      </c>
    </row>
    <row r="68" spans="1:7" ht="25.5">
      <c r="A68" s="11">
        <v>58</v>
      </c>
      <c r="B68" s="61" t="s">
        <v>86</v>
      </c>
      <c r="C68" s="66" t="s">
        <v>410</v>
      </c>
      <c r="D68" s="66" t="s">
        <v>395</v>
      </c>
      <c r="E68" s="66" t="s">
        <v>457</v>
      </c>
      <c r="F68" s="66" t="s">
        <v>372</v>
      </c>
      <c r="G68" s="67">
        <v>-10</v>
      </c>
    </row>
    <row r="69" spans="1:7" ht="12" customHeight="1">
      <c r="A69" s="11">
        <v>59</v>
      </c>
      <c r="B69" s="63" t="s">
        <v>74</v>
      </c>
      <c r="C69" s="66" t="s">
        <v>410</v>
      </c>
      <c r="D69" s="66" t="s">
        <v>397</v>
      </c>
      <c r="E69" s="66" t="s">
        <v>365</v>
      </c>
      <c r="F69" s="66" t="s">
        <v>366</v>
      </c>
      <c r="G69" s="67">
        <v>-684.97</v>
      </c>
    </row>
    <row r="70" spans="1:7" ht="38.25">
      <c r="A70" s="11">
        <v>60</v>
      </c>
      <c r="B70" s="61" t="s">
        <v>95</v>
      </c>
      <c r="C70" s="66" t="s">
        <v>410</v>
      </c>
      <c r="D70" s="66" t="s">
        <v>397</v>
      </c>
      <c r="E70" s="66" t="s">
        <v>294</v>
      </c>
      <c r="F70" s="66" t="s">
        <v>366</v>
      </c>
      <c r="G70" s="67">
        <v>-684.97</v>
      </c>
    </row>
    <row r="71" spans="1:7" ht="38.25" customHeight="1">
      <c r="A71" s="11">
        <v>61</v>
      </c>
      <c r="B71" s="61" t="s">
        <v>133</v>
      </c>
      <c r="C71" s="66" t="s">
        <v>410</v>
      </c>
      <c r="D71" s="66" t="s">
        <v>397</v>
      </c>
      <c r="E71" s="66" t="s">
        <v>251</v>
      </c>
      <c r="F71" s="66" t="s">
        <v>366</v>
      </c>
      <c r="G71" s="67">
        <v>-381.03</v>
      </c>
    </row>
    <row r="72" spans="1:7" ht="53.25" customHeight="1">
      <c r="A72" s="11">
        <v>62</v>
      </c>
      <c r="B72" s="61" t="s">
        <v>115</v>
      </c>
      <c r="C72" s="66" t="s">
        <v>410</v>
      </c>
      <c r="D72" s="66" t="s">
        <v>397</v>
      </c>
      <c r="E72" s="66" t="s">
        <v>422</v>
      </c>
      <c r="F72" s="66" t="s">
        <v>366</v>
      </c>
      <c r="G72" s="67">
        <v>-381.03</v>
      </c>
    </row>
    <row r="73" spans="1:7" ht="25.5">
      <c r="A73" s="11">
        <v>63</v>
      </c>
      <c r="B73" s="61" t="s">
        <v>86</v>
      </c>
      <c r="C73" s="66" t="s">
        <v>410</v>
      </c>
      <c r="D73" s="66" t="s">
        <v>397</v>
      </c>
      <c r="E73" s="66" t="s">
        <v>422</v>
      </c>
      <c r="F73" s="66" t="s">
        <v>372</v>
      </c>
      <c r="G73" s="67">
        <v>-381.03</v>
      </c>
    </row>
    <row r="74" spans="1:7" ht="27" customHeight="1">
      <c r="A74" s="11">
        <v>64</v>
      </c>
      <c r="B74" s="61" t="s">
        <v>134</v>
      </c>
      <c r="C74" s="66" t="s">
        <v>410</v>
      </c>
      <c r="D74" s="66" t="s">
        <v>397</v>
      </c>
      <c r="E74" s="66" t="s">
        <v>295</v>
      </c>
      <c r="F74" s="66" t="s">
        <v>366</v>
      </c>
      <c r="G74" s="67">
        <v>-303.94</v>
      </c>
    </row>
    <row r="75" spans="1:7" ht="102.75" customHeight="1">
      <c r="A75" s="11">
        <v>65</v>
      </c>
      <c r="B75" s="61" t="s">
        <v>76</v>
      </c>
      <c r="C75" s="66" t="s">
        <v>410</v>
      </c>
      <c r="D75" s="66" t="s">
        <v>397</v>
      </c>
      <c r="E75" s="66" t="s">
        <v>460</v>
      </c>
      <c r="F75" s="66" t="s">
        <v>366</v>
      </c>
      <c r="G75" s="67">
        <v>-303.94</v>
      </c>
    </row>
    <row r="76" spans="1:7" ht="25.5">
      <c r="A76" s="11">
        <v>66</v>
      </c>
      <c r="B76" s="61" t="s">
        <v>86</v>
      </c>
      <c r="C76" s="66" t="s">
        <v>410</v>
      </c>
      <c r="D76" s="66" t="s">
        <v>397</v>
      </c>
      <c r="E76" s="66" t="s">
        <v>460</v>
      </c>
      <c r="F76" s="66" t="s">
        <v>372</v>
      </c>
      <c r="G76" s="67">
        <v>-303.94</v>
      </c>
    </row>
    <row r="77" spans="1:7" ht="28.5" customHeight="1">
      <c r="A77" s="11">
        <v>67</v>
      </c>
      <c r="B77" s="63" t="s">
        <v>172</v>
      </c>
      <c r="C77" s="151" t="s">
        <v>423</v>
      </c>
      <c r="D77" s="151" t="s">
        <v>407</v>
      </c>
      <c r="E77" s="151" t="s">
        <v>365</v>
      </c>
      <c r="F77" s="151" t="s">
        <v>366</v>
      </c>
      <c r="G77" s="67">
        <v>-37913.28</v>
      </c>
    </row>
    <row r="78" spans="1:7" ht="14.25" customHeight="1">
      <c r="A78" s="11">
        <v>68</v>
      </c>
      <c r="B78" s="63" t="s">
        <v>114</v>
      </c>
      <c r="C78" s="66" t="s">
        <v>423</v>
      </c>
      <c r="D78" s="66" t="s">
        <v>364</v>
      </c>
      <c r="E78" s="66" t="s">
        <v>365</v>
      </c>
      <c r="F78" s="66" t="s">
        <v>366</v>
      </c>
      <c r="G78" s="67">
        <v>-34943.28</v>
      </c>
    </row>
    <row r="79" spans="1:7" ht="51">
      <c r="A79" s="11">
        <v>69</v>
      </c>
      <c r="B79" s="63" t="s">
        <v>162</v>
      </c>
      <c r="C79" s="66" t="s">
        <v>423</v>
      </c>
      <c r="D79" s="66" t="s">
        <v>373</v>
      </c>
      <c r="E79" s="66" t="s">
        <v>365</v>
      </c>
      <c r="F79" s="66" t="s">
        <v>366</v>
      </c>
      <c r="G79" s="67">
        <v>-34943.28</v>
      </c>
    </row>
    <row r="80" spans="1:7" ht="15" customHeight="1">
      <c r="A80" s="11">
        <v>70</v>
      </c>
      <c r="B80" s="61" t="s">
        <v>98</v>
      </c>
      <c r="C80" s="66" t="s">
        <v>423</v>
      </c>
      <c r="D80" s="66" t="s">
        <v>373</v>
      </c>
      <c r="E80" s="66" t="s">
        <v>367</v>
      </c>
      <c r="F80" s="66" t="s">
        <v>366</v>
      </c>
      <c r="G80" s="67">
        <v>-34943.28</v>
      </c>
    </row>
    <row r="81" spans="1:7" ht="24.75" customHeight="1">
      <c r="A81" s="11">
        <v>71</v>
      </c>
      <c r="B81" s="61" t="s">
        <v>108</v>
      </c>
      <c r="C81" s="66" t="s">
        <v>423</v>
      </c>
      <c r="D81" s="66" t="s">
        <v>373</v>
      </c>
      <c r="E81" s="66" t="s">
        <v>376</v>
      </c>
      <c r="F81" s="66" t="s">
        <v>366</v>
      </c>
      <c r="G81" s="67">
        <v>-34943.28</v>
      </c>
    </row>
    <row r="82" spans="1:7" ht="25.5">
      <c r="A82" s="11">
        <v>72</v>
      </c>
      <c r="B82" s="61" t="s">
        <v>86</v>
      </c>
      <c r="C82" s="66" t="s">
        <v>423</v>
      </c>
      <c r="D82" s="66" t="s">
        <v>373</v>
      </c>
      <c r="E82" s="66" t="s">
        <v>376</v>
      </c>
      <c r="F82" s="66" t="s">
        <v>372</v>
      </c>
      <c r="G82" s="67">
        <v>-34943.28</v>
      </c>
    </row>
    <row r="83" spans="1:7" ht="12" customHeight="1">
      <c r="A83" s="11">
        <v>73</v>
      </c>
      <c r="B83" s="63" t="s">
        <v>100</v>
      </c>
      <c r="C83" s="66" t="s">
        <v>423</v>
      </c>
      <c r="D83" s="66" t="s">
        <v>388</v>
      </c>
      <c r="E83" s="66" t="s">
        <v>365</v>
      </c>
      <c r="F83" s="66" t="s">
        <v>366</v>
      </c>
      <c r="G83" s="67">
        <v>-2970</v>
      </c>
    </row>
    <row r="84" spans="1:7" ht="16.5" customHeight="1">
      <c r="A84" s="11">
        <v>74</v>
      </c>
      <c r="B84" s="63" t="s">
        <v>78</v>
      </c>
      <c r="C84" s="66" t="s">
        <v>423</v>
      </c>
      <c r="D84" s="66" t="s">
        <v>389</v>
      </c>
      <c r="E84" s="66" t="s">
        <v>365</v>
      </c>
      <c r="F84" s="66" t="s">
        <v>366</v>
      </c>
      <c r="G84" s="67">
        <v>-2970</v>
      </c>
    </row>
    <row r="85" spans="1:7" ht="25.5" customHeight="1">
      <c r="A85" s="11">
        <v>75</v>
      </c>
      <c r="B85" s="61" t="s">
        <v>94</v>
      </c>
      <c r="C85" s="66" t="s">
        <v>423</v>
      </c>
      <c r="D85" s="66" t="s">
        <v>389</v>
      </c>
      <c r="E85" s="66" t="s">
        <v>297</v>
      </c>
      <c r="F85" s="66" t="s">
        <v>366</v>
      </c>
      <c r="G85" s="67">
        <v>-2970</v>
      </c>
    </row>
    <row r="86" spans="1:7" ht="41.25" customHeight="1">
      <c r="A86" s="11">
        <v>76</v>
      </c>
      <c r="B86" s="61" t="s">
        <v>131</v>
      </c>
      <c r="C86" s="66" t="s">
        <v>423</v>
      </c>
      <c r="D86" s="66" t="s">
        <v>389</v>
      </c>
      <c r="E86" s="66" t="s">
        <v>299</v>
      </c>
      <c r="F86" s="66" t="s">
        <v>366</v>
      </c>
      <c r="G86" s="67">
        <v>-2970</v>
      </c>
    </row>
    <row r="87" spans="1:7" ht="40.5" customHeight="1">
      <c r="A87" s="11">
        <v>77</v>
      </c>
      <c r="B87" s="61" t="s">
        <v>153</v>
      </c>
      <c r="C87" s="66" t="s">
        <v>423</v>
      </c>
      <c r="D87" s="66" t="s">
        <v>389</v>
      </c>
      <c r="E87" s="66" t="s">
        <v>390</v>
      </c>
      <c r="F87" s="66" t="s">
        <v>366</v>
      </c>
      <c r="G87" s="67">
        <v>-2970</v>
      </c>
    </row>
    <row r="88" spans="1:7" ht="25.5">
      <c r="A88" s="11">
        <v>78</v>
      </c>
      <c r="B88" s="61" t="s">
        <v>86</v>
      </c>
      <c r="C88" s="66" t="s">
        <v>423</v>
      </c>
      <c r="D88" s="66" t="s">
        <v>389</v>
      </c>
      <c r="E88" s="66" t="s">
        <v>390</v>
      </c>
      <c r="F88" s="66" t="s">
        <v>372</v>
      </c>
      <c r="G88" s="67">
        <v>-2970</v>
      </c>
    </row>
    <row r="89" spans="1:7" ht="26.25" customHeight="1">
      <c r="A89" s="11">
        <v>79</v>
      </c>
      <c r="B89" s="63" t="s">
        <v>173</v>
      </c>
      <c r="C89" s="151" t="s">
        <v>469</v>
      </c>
      <c r="D89" s="151" t="s">
        <v>407</v>
      </c>
      <c r="E89" s="151" t="s">
        <v>365</v>
      </c>
      <c r="F89" s="151" t="s">
        <v>366</v>
      </c>
      <c r="G89" s="67">
        <v>-94922.16</v>
      </c>
    </row>
    <row r="90" spans="1:7" ht="15.75" customHeight="1">
      <c r="A90" s="11">
        <v>80</v>
      </c>
      <c r="B90" s="63" t="s">
        <v>100</v>
      </c>
      <c r="C90" s="66" t="s">
        <v>469</v>
      </c>
      <c r="D90" s="66" t="s">
        <v>388</v>
      </c>
      <c r="E90" s="66" t="s">
        <v>365</v>
      </c>
      <c r="F90" s="66" t="s">
        <v>366</v>
      </c>
      <c r="G90" s="67">
        <v>-94922.16</v>
      </c>
    </row>
    <row r="91" spans="1:7" ht="14.25" customHeight="1">
      <c r="A91" s="11">
        <v>81</v>
      </c>
      <c r="B91" s="63" t="s">
        <v>78</v>
      </c>
      <c r="C91" s="66" t="s">
        <v>469</v>
      </c>
      <c r="D91" s="66" t="s">
        <v>389</v>
      </c>
      <c r="E91" s="66" t="s">
        <v>365</v>
      </c>
      <c r="F91" s="66" t="s">
        <v>366</v>
      </c>
      <c r="G91" s="67">
        <v>-94922.16</v>
      </c>
    </row>
    <row r="92" spans="1:7" ht="25.5" customHeight="1">
      <c r="A92" s="11">
        <v>82</v>
      </c>
      <c r="B92" s="61" t="s">
        <v>94</v>
      </c>
      <c r="C92" s="66" t="s">
        <v>469</v>
      </c>
      <c r="D92" s="66" t="s">
        <v>389</v>
      </c>
      <c r="E92" s="66" t="s">
        <v>297</v>
      </c>
      <c r="F92" s="66" t="s">
        <v>366</v>
      </c>
      <c r="G92" s="67">
        <v>-94922.16</v>
      </c>
    </row>
    <row r="93" spans="1:7" ht="38.25">
      <c r="A93" s="11">
        <v>83</v>
      </c>
      <c r="B93" s="61" t="s">
        <v>130</v>
      </c>
      <c r="C93" s="66" t="s">
        <v>469</v>
      </c>
      <c r="D93" s="66" t="s">
        <v>389</v>
      </c>
      <c r="E93" s="66" t="s">
        <v>298</v>
      </c>
      <c r="F93" s="66" t="s">
        <v>366</v>
      </c>
      <c r="G93" s="67">
        <v>-94922.16</v>
      </c>
    </row>
    <row r="94" spans="1:7" ht="27" customHeight="1">
      <c r="A94" s="11">
        <v>84</v>
      </c>
      <c r="B94" s="61" t="s">
        <v>154</v>
      </c>
      <c r="C94" s="66" t="s">
        <v>469</v>
      </c>
      <c r="D94" s="66" t="s">
        <v>389</v>
      </c>
      <c r="E94" s="66" t="s">
        <v>391</v>
      </c>
      <c r="F94" s="66" t="s">
        <v>366</v>
      </c>
      <c r="G94" s="67">
        <v>-94922.16</v>
      </c>
    </row>
    <row r="95" spans="1:7" ht="25.5">
      <c r="A95" s="11">
        <v>85</v>
      </c>
      <c r="B95" s="61" t="s">
        <v>86</v>
      </c>
      <c r="C95" s="66" t="s">
        <v>469</v>
      </c>
      <c r="D95" s="66" t="s">
        <v>389</v>
      </c>
      <c r="E95" s="66" t="s">
        <v>391</v>
      </c>
      <c r="F95" s="66" t="s">
        <v>372</v>
      </c>
      <c r="G95" s="67">
        <v>-94922.16</v>
      </c>
    </row>
    <row r="96" spans="1:7" ht="27" customHeight="1">
      <c r="A96" s="11">
        <v>86</v>
      </c>
      <c r="B96" s="63" t="s">
        <v>174</v>
      </c>
      <c r="C96" s="151" t="s">
        <v>470</v>
      </c>
      <c r="D96" s="151" t="s">
        <v>407</v>
      </c>
      <c r="E96" s="151" t="s">
        <v>365</v>
      </c>
      <c r="F96" s="151" t="s">
        <v>366</v>
      </c>
      <c r="G96" s="67">
        <v>-22125.84</v>
      </c>
    </row>
    <row r="97" spans="1:7" ht="14.25" customHeight="1">
      <c r="A97" s="11">
        <v>87</v>
      </c>
      <c r="B97" s="63" t="s">
        <v>114</v>
      </c>
      <c r="C97" s="66" t="s">
        <v>470</v>
      </c>
      <c r="D97" s="66" t="s">
        <v>364</v>
      </c>
      <c r="E97" s="66" t="s">
        <v>365</v>
      </c>
      <c r="F97" s="66" t="s">
        <v>366</v>
      </c>
      <c r="G97" s="67">
        <v>-22125.84</v>
      </c>
    </row>
    <row r="98" spans="1:7" ht="51">
      <c r="A98" s="11">
        <v>88</v>
      </c>
      <c r="B98" s="63" t="s">
        <v>162</v>
      </c>
      <c r="C98" s="66" t="s">
        <v>470</v>
      </c>
      <c r="D98" s="66" t="s">
        <v>373</v>
      </c>
      <c r="E98" s="66" t="s">
        <v>365</v>
      </c>
      <c r="F98" s="66" t="s">
        <v>366</v>
      </c>
      <c r="G98" s="67">
        <v>-22125.84</v>
      </c>
    </row>
    <row r="99" spans="1:7" ht="15" customHeight="1">
      <c r="A99" s="11">
        <v>89</v>
      </c>
      <c r="B99" s="61" t="s">
        <v>98</v>
      </c>
      <c r="C99" s="66" t="s">
        <v>470</v>
      </c>
      <c r="D99" s="66" t="s">
        <v>373</v>
      </c>
      <c r="E99" s="66" t="s">
        <v>367</v>
      </c>
      <c r="F99" s="66" t="s">
        <v>366</v>
      </c>
      <c r="G99" s="67">
        <v>-22125.84</v>
      </c>
    </row>
    <row r="100" spans="1:7" ht="25.5">
      <c r="A100" s="11">
        <v>90</v>
      </c>
      <c r="B100" s="61" t="s">
        <v>160</v>
      </c>
      <c r="C100" s="66" t="s">
        <v>470</v>
      </c>
      <c r="D100" s="66" t="s">
        <v>373</v>
      </c>
      <c r="E100" s="66" t="s">
        <v>371</v>
      </c>
      <c r="F100" s="66" t="s">
        <v>366</v>
      </c>
      <c r="G100" s="67">
        <v>-2462.72</v>
      </c>
    </row>
    <row r="101" spans="1:7" ht="25.5">
      <c r="A101" s="11">
        <v>91</v>
      </c>
      <c r="B101" s="61" t="s">
        <v>86</v>
      </c>
      <c r="C101" s="66" t="s">
        <v>470</v>
      </c>
      <c r="D101" s="66" t="s">
        <v>373</v>
      </c>
      <c r="E101" s="66" t="s">
        <v>371</v>
      </c>
      <c r="F101" s="66" t="s">
        <v>372</v>
      </c>
      <c r="G101" s="67">
        <v>-2462.72</v>
      </c>
    </row>
    <row r="102" spans="1:7" ht="26.25" customHeight="1">
      <c r="A102" s="11">
        <v>92</v>
      </c>
      <c r="B102" s="61" t="s">
        <v>108</v>
      </c>
      <c r="C102" s="66" t="s">
        <v>470</v>
      </c>
      <c r="D102" s="66" t="s">
        <v>373</v>
      </c>
      <c r="E102" s="66" t="s">
        <v>376</v>
      </c>
      <c r="F102" s="66" t="s">
        <v>366</v>
      </c>
      <c r="G102" s="67">
        <v>-19663.12</v>
      </c>
    </row>
    <row r="103" spans="1:7" ht="25.5">
      <c r="A103" s="11">
        <v>93</v>
      </c>
      <c r="B103" s="61" t="s">
        <v>86</v>
      </c>
      <c r="C103" s="66" t="s">
        <v>470</v>
      </c>
      <c r="D103" s="66" t="s">
        <v>373</v>
      </c>
      <c r="E103" s="66" t="s">
        <v>376</v>
      </c>
      <c r="F103" s="66" t="s">
        <v>372</v>
      </c>
      <c r="G103" s="67">
        <v>-18350.58</v>
      </c>
    </row>
    <row r="104" spans="1:7" ht="15.75" customHeight="1">
      <c r="A104" s="11">
        <v>94</v>
      </c>
      <c r="B104" s="61" t="s">
        <v>161</v>
      </c>
      <c r="C104" s="66" t="s">
        <v>470</v>
      </c>
      <c r="D104" s="66" t="s">
        <v>373</v>
      </c>
      <c r="E104" s="66" t="s">
        <v>376</v>
      </c>
      <c r="F104" s="66" t="s">
        <v>375</v>
      </c>
      <c r="G104" s="67">
        <v>-1312.54</v>
      </c>
    </row>
    <row r="105" spans="1:7" ht="12.75" customHeight="1">
      <c r="A105" s="11">
        <v>95</v>
      </c>
      <c r="B105" s="63" t="s">
        <v>100</v>
      </c>
      <c r="C105" s="66" t="s">
        <v>470</v>
      </c>
      <c r="D105" s="66" t="s">
        <v>388</v>
      </c>
      <c r="E105" s="66" t="s">
        <v>365</v>
      </c>
      <c r="F105" s="66" t="s">
        <v>366</v>
      </c>
      <c r="G105" s="67">
        <v>-7141.83</v>
      </c>
    </row>
    <row r="106" spans="1:7" ht="14.25" customHeight="1">
      <c r="A106" s="11">
        <v>96</v>
      </c>
      <c r="B106" s="63" t="s">
        <v>78</v>
      </c>
      <c r="C106" s="66" t="s">
        <v>470</v>
      </c>
      <c r="D106" s="66" t="s">
        <v>389</v>
      </c>
      <c r="E106" s="66" t="s">
        <v>365</v>
      </c>
      <c r="F106" s="66" t="s">
        <v>366</v>
      </c>
      <c r="G106" s="67">
        <v>-7141.83</v>
      </c>
    </row>
    <row r="107" spans="1:7" ht="27.75" customHeight="1">
      <c r="A107" s="11">
        <v>97</v>
      </c>
      <c r="B107" s="61" t="s">
        <v>94</v>
      </c>
      <c r="C107" s="66" t="s">
        <v>470</v>
      </c>
      <c r="D107" s="66" t="s">
        <v>389</v>
      </c>
      <c r="E107" s="66" t="s">
        <v>297</v>
      </c>
      <c r="F107" s="66" t="s">
        <v>366</v>
      </c>
      <c r="G107" s="67">
        <v>-7141.83</v>
      </c>
    </row>
    <row r="108" spans="1:7" ht="38.25">
      <c r="A108" s="11">
        <v>98</v>
      </c>
      <c r="B108" s="61" t="s">
        <v>130</v>
      </c>
      <c r="C108" s="66" t="s">
        <v>470</v>
      </c>
      <c r="D108" s="66" t="s">
        <v>389</v>
      </c>
      <c r="E108" s="66" t="s">
        <v>298</v>
      </c>
      <c r="F108" s="66" t="s">
        <v>366</v>
      </c>
      <c r="G108" s="67">
        <v>-7141.83</v>
      </c>
    </row>
    <row r="109" spans="1:7" ht="41.25" customHeight="1">
      <c r="A109" s="11">
        <v>99</v>
      </c>
      <c r="B109" s="61" t="s">
        <v>121</v>
      </c>
      <c r="C109" s="66" t="s">
        <v>470</v>
      </c>
      <c r="D109" s="66" t="s">
        <v>389</v>
      </c>
      <c r="E109" s="66" t="s">
        <v>392</v>
      </c>
      <c r="F109" s="66" t="s">
        <v>366</v>
      </c>
      <c r="G109" s="67">
        <v>-7141.83</v>
      </c>
    </row>
    <row r="110" spans="1:7" ht="25.5">
      <c r="A110" s="11">
        <v>100</v>
      </c>
      <c r="B110" s="61" t="s">
        <v>86</v>
      </c>
      <c r="C110" s="66" t="s">
        <v>470</v>
      </c>
      <c r="D110" s="66" t="s">
        <v>389</v>
      </c>
      <c r="E110" s="66" t="s">
        <v>392</v>
      </c>
      <c r="F110" s="66" t="s">
        <v>372</v>
      </c>
      <c r="G110" s="67">
        <v>-7141.83</v>
      </c>
    </row>
    <row r="111" spans="1:7" ht="12" customHeight="1">
      <c r="A111" s="11">
        <v>101</v>
      </c>
      <c r="B111" s="63" t="s">
        <v>84</v>
      </c>
      <c r="C111" s="66" t="s">
        <v>470</v>
      </c>
      <c r="D111" s="66" t="s">
        <v>393</v>
      </c>
      <c r="E111" s="66" t="s">
        <v>365</v>
      </c>
      <c r="F111" s="66" t="s">
        <v>366</v>
      </c>
      <c r="G111" s="67">
        <v>7141.83</v>
      </c>
    </row>
    <row r="112" spans="1:7" ht="13.5" customHeight="1">
      <c r="A112" s="11">
        <v>102</v>
      </c>
      <c r="B112" s="63" t="s">
        <v>74</v>
      </c>
      <c r="C112" s="66" t="s">
        <v>470</v>
      </c>
      <c r="D112" s="66" t="s">
        <v>397</v>
      </c>
      <c r="E112" s="66" t="s">
        <v>365</v>
      </c>
      <c r="F112" s="66" t="s">
        <v>366</v>
      </c>
      <c r="G112" s="67">
        <v>7141.83</v>
      </c>
    </row>
    <row r="113" spans="1:7" ht="38.25">
      <c r="A113" s="11">
        <v>103</v>
      </c>
      <c r="B113" s="61" t="s">
        <v>95</v>
      </c>
      <c r="C113" s="66" t="s">
        <v>470</v>
      </c>
      <c r="D113" s="66" t="s">
        <v>397</v>
      </c>
      <c r="E113" s="66" t="s">
        <v>294</v>
      </c>
      <c r="F113" s="66" t="s">
        <v>366</v>
      </c>
      <c r="G113" s="67">
        <v>7141.83</v>
      </c>
    </row>
    <row r="114" spans="1:7" ht="25.5" customHeight="1">
      <c r="A114" s="11">
        <v>104</v>
      </c>
      <c r="B114" s="61" t="s">
        <v>134</v>
      </c>
      <c r="C114" s="66" t="s">
        <v>470</v>
      </c>
      <c r="D114" s="66" t="s">
        <v>397</v>
      </c>
      <c r="E114" s="66" t="s">
        <v>295</v>
      </c>
      <c r="F114" s="66" t="s">
        <v>366</v>
      </c>
      <c r="G114" s="67">
        <v>7141.83</v>
      </c>
    </row>
    <row r="115" spans="1:7" ht="26.25" customHeight="1">
      <c r="A115" s="11">
        <v>105</v>
      </c>
      <c r="B115" s="61" t="s">
        <v>122</v>
      </c>
      <c r="C115" s="66" t="s">
        <v>470</v>
      </c>
      <c r="D115" s="66" t="s">
        <v>397</v>
      </c>
      <c r="E115" s="66" t="s">
        <v>459</v>
      </c>
      <c r="F115" s="66" t="s">
        <v>366</v>
      </c>
      <c r="G115" s="67">
        <v>7141.83</v>
      </c>
    </row>
    <row r="116" spans="1:7" ht="25.5">
      <c r="A116" s="11">
        <v>106</v>
      </c>
      <c r="B116" s="61" t="s">
        <v>86</v>
      </c>
      <c r="C116" s="66" t="s">
        <v>470</v>
      </c>
      <c r="D116" s="66" t="s">
        <v>397</v>
      </c>
      <c r="E116" s="66" t="s">
        <v>459</v>
      </c>
      <c r="F116" s="66" t="s">
        <v>372</v>
      </c>
      <c r="G116" s="67">
        <v>7141.83</v>
      </c>
    </row>
    <row r="117" spans="1:7" ht="26.25" customHeight="1">
      <c r="A117" s="11">
        <v>107</v>
      </c>
      <c r="B117" s="63" t="s">
        <v>175</v>
      </c>
      <c r="C117" s="151" t="s">
        <v>64</v>
      </c>
      <c r="D117" s="151" t="s">
        <v>407</v>
      </c>
      <c r="E117" s="151" t="s">
        <v>365</v>
      </c>
      <c r="F117" s="151" t="s">
        <v>366</v>
      </c>
      <c r="G117" s="67">
        <v>10000</v>
      </c>
    </row>
    <row r="118" spans="1:7" ht="12" customHeight="1">
      <c r="A118" s="11">
        <v>108</v>
      </c>
      <c r="B118" s="63" t="s">
        <v>155</v>
      </c>
      <c r="C118" s="66" t="s">
        <v>64</v>
      </c>
      <c r="D118" s="66" t="s">
        <v>60</v>
      </c>
      <c r="E118" s="66" t="s">
        <v>365</v>
      </c>
      <c r="F118" s="66" t="s">
        <v>366</v>
      </c>
      <c r="G118" s="67">
        <v>10000</v>
      </c>
    </row>
    <row r="119" spans="1:7" ht="13.5" customHeight="1">
      <c r="A119" s="11">
        <v>109</v>
      </c>
      <c r="B119" s="63" t="s">
        <v>156</v>
      </c>
      <c r="C119" s="66" t="s">
        <v>64</v>
      </c>
      <c r="D119" s="66" t="s">
        <v>61</v>
      </c>
      <c r="E119" s="66" t="s">
        <v>365</v>
      </c>
      <c r="F119" s="66" t="s">
        <v>366</v>
      </c>
      <c r="G119" s="67">
        <v>10000</v>
      </c>
    </row>
    <row r="120" spans="1:7" ht="15" customHeight="1">
      <c r="A120" s="11">
        <v>110</v>
      </c>
      <c r="B120" s="61" t="s">
        <v>98</v>
      </c>
      <c r="C120" s="66" t="s">
        <v>64</v>
      </c>
      <c r="D120" s="66" t="s">
        <v>61</v>
      </c>
      <c r="E120" s="66" t="s">
        <v>367</v>
      </c>
      <c r="F120" s="66" t="s">
        <v>366</v>
      </c>
      <c r="G120" s="67">
        <v>10000</v>
      </c>
    </row>
    <row r="121" spans="1:7" ht="14.25" customHeight="1">
      <c r="A121" s="11">
        <v>111</v>
      </c>
      <c r="B121" s="61" t="s">
        <v>151</v>
      </c>
      <c r="C121" s="66" t="s">
        <v>64</v>
      </c>
      <c r="D121" s="66" t="s">
        <v>61</v>
      </c>
      <c r="E121" s="66" t="s">
        <v>58</v>
      </c>
      <c r="F121" s="66" t="s">
        <v>366</v>
      </c>
      <c r="G121" s="67">
        <v>10000</v>
      </c>
    </row>
    <row r="122" spans="1:7" ht="28.5" customHeight="1">
      <c r="A122" s="11">
        <v>112</v>
      </c>
      <c r="B122" s="61" t="s">
        <v>157</v>
      </c>
      <c r="C122" s="66" t="s">
        <v>64</v>
      </c>
      <c r="D122" s="66" t="s">
        <v>61</v>
      </c>
      <c r="E122" s="66" t="s">
        <v>58</v>
      </c>
      <c r="F122" s="66" t="s">
        <v>62</v>
      </c>
      <c r="G122" s="67">
        <v>10000</v>
      </c>
    </row>
    <row r="123" spans="1:7" ht="27" customHeight="1">
      <c r="A123" s="11">
        <v>113</v>
      </c>
      <c r="B123" s="63" t="s">
        <v>176</v>
      </c>
      <c r="C123" s="151" t="s">
        <v>471</v>
      </c>
      <c r="D123" s="151" t="s">
        <v>407</v>
      </c>
      <c r="E123" s="151" t="s">
        <v>365</v>
      </c>
      <c r="F123" s="151" t="s">
        <v>366</v>
      </c>
      <c r="G123" s="67">
        <v>-111822.6</v>
      </c>
    </row>
    <row r="124" spans="1:7" ht="15" customHeight="1">
      <c r="A124" s="11">
        <v>114</v>
      </c>
      <c r="B124" s="63" t="s">
        <v>99</v>
      </c>
      <c r="C124" s="66" t="s">
        <v>471</v>
      </c>
      <c r="D124" s="66" t="s">
        <v>382</v>
      </c>
      <c r="E124" s="66" t="s">
        <v>365</v>
      </c>
      <c r="F124" s="66" t="s">
        <v>366</v>
      </c>
      <c r="G124" s="67">
        <v>-3300.63</v>
      </c>
    </row>
    <row r="125" spans="1:7" ht="12.75" customHeight="1">
      <c r="A125" s="11">
        <v>115</v>
      </c>
      <c r="B125" s="63" t="s">
        <v>111</v>
      </c>
      <c r="C125" s="66" t="s">
        <v>471</v>
      </c>
      <c r="D125" s="66" t="s">
        <v>385</v>
      </c>
      <c r="E125" s="66" t="s">
        <v>365</v>
      </c>
      <c r="F125" s="66" t="s">
        <v>366</v>
      </c>
      <c r="G125" s="67">
        <v>-3300.63</v>
      </c>
    </row>
    <row r="126" spans="1:7" ht="25.5">
      <c r="A126" s="11">
        <v>116</v>
      </c>
      <c r="B126" s="61" t="s">
        <v>87</v>
      </c>
      <c r="C126" s="66" t="s">
        <v>471</v>
      </c>
      <c r="D126" s="66" t="s">
        <v>385</v>
      </c>
      <c r="E126" s="66" t="s">
        <v>287</v>
      </c>
      <c r="F126" s="66" t="s">
        <v>366</v>
      </c>
      <c r="G126" s="67">
        <v>-3300.63</v>
      </c>
    </row>
    <row r="127" spans="1:7" ht="38.25" customHeight="1">
      <c r="A127" s="11">
        <v>117</v>
      </c>
      <c r="B127" s="61" t="s">
        <v>129</v>
      </c>
      <c r="C127" s="66" t="s">
        <v>471</v>
      </c>
      <c r="D127" s="66" t="s">
        <v>385</v>
      </c>
      <c r="E127" s="66" t="s">
        <v>289</v>
      </c>
      <c r="F127" s="66" t="s">
        <v>366</v>
      </c>
      <c r="G127" s="67">
        <v>-3300.63</v>
      </c>
    </row>
    <row r="128" spans="1:7" ht="15" customHeight="1">
      <c r="A128" s="11">
        <v>118</v>
      </c>
      <c r="B128" s="61" t="s">
        <v>152</v>
      </c>
      <c r="C128" s="66" t="s">
        <v>471</v>
      </c>
      <c r="D128" s="66" t="s">
        <v>385</v>
      </c>
      <c r="E128" s="66" t="s">
        <v>453</v>
      </c>
      <c r="F128" s="66" t="s">
        <v>366</v>
      </c>
      <c r="G128" s="67">
        <v>-0.63</v>
      </c>
    </row>
    <row r="129" spans="1:7" ht="25.5">
      <c r="A129" s="11">
        <v>119</v>
      </c>
      <c r="B129" s="61" t="s">
        <v>86</v>
      </c>
      <c r="C129" s="66" t="s">
        <v>471</v>
      </c>
      <c r="D129" s="66" t="s">
        <v>385</v>
      </c>
      <c r="E129" s="66" t="s">
        <v>453</v>
      </c>
      <c r="F129" s="66" t="s">
        <v>372</v>
      </c>
      <c r="G129" s="67">
        <v>-0.63</v>
      </c>
    </row>
    <row r="130" spans="1:7" ht="27.75" customHeight="1">
      <c r="A130" s="11">
        <v>120</v>
      </c>
      <c r="B130" s="61" t="s">
        <v>112</v>
      </c>
      <c r="C130" s="66" t="s">
        <v>471</v>
      </c>
      <c r="D130" s="66" t="s">
        <v>385</v>
      </c>
      <c r="E130" s="66" t="s">
        <v>386</v>
      </c>
      <c r="F130" s="66" t="s">
        <v>366</v>
      </c>
      <c r="G130" s="67">
        <v>-3300</v>
      </c>
    </row>
    <row r="131" spans="1:7" ht="25.5">
      <c r="A131" s="11">
        <v>121</v>
      </c>
      <c r="B131" s="61" t="s">
        <v>86</v>
      </c>
      <c r="C131" s="66" t="s">
        <v>471</v>
      </c>
      <c r="D131" s="66" t="s">
        <v>385</v>
      </c>
      <c r="E131" s="66" t="s">
        <v>386</v>
      </c>
      <c r="F131" s="66" t="s">
        <v>372</v>
      </c>
      <c r="G131" s="67">
        <v>-3300</v>
      </c>
    </row>
    <row r="132" spans="1:7" ht="12" customHeight="1">
      <c r="A132" s="11">
        <v>122</v>
      </c>
      <c r="B132" s="63" t="s">
        <v>100</v>
      </c>
      <c r="C132" s="66" t="s">
        <v>471</v>
      </c>
      <c r="D132" s="66" t="s">
        <v>388</v>
      </c>
      <c r="E132" s="66" t="s">
        <v>365</v>
      </c>
      <c r="F132" s="66" t="s">
        <v>366</v>
      </c>
      <c r="G132" s="67">
        <v>-108520.55</v>
      </c>
    </row>
    <row r="133" spans="1:7" ht="12.75">
      <c r="A133" s="11">
        <v>123</v>
      </c>
      <c r="B133" s="63" t="s">
        <v>78</v>
      </c>
      <c r="C133" s="66" t="s">
        <v>471</v>
      </c>
      <c r="D133" s="66" t="s">
        <v>389</v>
      </c>
      <c r="E133" s="66" t="s">
        <v>365</v>
      </c>
      <c r="F133" s="66" t="s">
        <v>366</v>
      </c>
      <c r="G133" s="67">
        <v>-108520.55</v>
      </c>
    </row>
    <row r="134" spans="1:7" ht="27" customHeight="1">
      <c r="A134" s="11">
        <v>124</v>
      </c>
      <c r="B134" s="61" t="s">
        <v>94</v>
      </c>
      <c r="C134" s="66" t="s">
        <v>471</v>
      </c>
      <c r="D134" s="66" t="s">
        <v>389</v>
      </c>
      <c r="E134" s="66" t="s">
        <v>297</v>
      </c>
      <c r="F134" s="66" t="s">
        <v>366</v>
      </c>
      <c r="G134" s="67">
        <v>-108520.55</v>
      </c>
    </row>
    <row r="135" spans="1:7" ht="38.25">
      <c r="A135" s="11">
        <v>125</v>
      </c>
      <c r="B135" s="61" t="s">
        <v>130</v>
      </c>
      <c r="C135" s="66" t="s">
        <v>471</v>
      </c>
      <c r="D135" s="66" t="s">
        <v>389</v>
      </c>
      <c r="E135" s="66" t="s">
        <v>298</v>
      </c>
      <c r="F135" s="66" t="s">
        <v>366</v>
      </c>
      <c r="G135" s="67">
        <v>-108520.55</v>
      </c>
    </row>
    <row r="136" spans="1:7" ht="27" customHeight="1">
      <c r="A136" s="11">
        <v>126</v>
      </c>
      <c r="B136" s="61" t="s">
        <v>154</v>
      </c>
      <c r="C136" s="66" t="s">
        <v>471</v>
      </c>
      <c r="D136" s="66" t="s">
        <v>389</v>
      </c>
      <c r="E136" s="66" t="s">
        <v>391</v>
      </c>
      <c r="F136" s="66" t="s">
        <v>366</v>
      </c>
      <c r="G136" s="67">
        <v>-106465.5</v>
      </c>
    </row>
    <row r="137" spans="1:7" ht="25.5">
      <c r="A137" s="11">
        <v>127</v>
      </c>
      <c r="B137" s="61" t="s">
        <v>86</v>
      </c>
      <c r="C137" s="66" t="s">
        <v>471</v>
      </c>
      <c r="D137" s="66" t="s">
        <v>389</v>
      </c>
      <c r="E137" s="66" t="s">
        <v>391</v>
      </c>
      <c r="F137" s="66" t="s">
        <v>372</v>
      </c>
      <c r="G137" s="67">
        <v>-106465.5</v>
      </c>
    </row>
    <row r="138" spans="1:7" ht="42.75" customHeight="1">
      <c r="A138" s="11">
        <v>128</v>
      </c>
      <c r="B138" s="61" t="s">
        <v>121</v>
      </c>
      <c r="C138" s="66" t="s">
        <v>471</v>
      </c>
      <c r="D138" s="66" t="s">
        <v>389</v>
      </c>
      <c r="E138" s="66" t="s">
        <v>392</v>
      </c>
      <c r="F138" s="66" t="s">
        <v>366</v>
      </c>
      <c r="G138" s="67">
        <v>-2055.05</v>
      </c>
    </row>
    <row r="139" spans="1:7" ht="25.5">
      <c r="A139" s="11">
        <v>129</v>
      </c>
      <c r="B139" s="61" t="s">
        <v>86</v>
      </c>
      <c r="C139" s="66" t="s">
        <v>471</v>
      </c>
      <c r="D139" s="66" t="s">
        <v>389</v>
      </c>
      <c r="E139" s="66" t="s">
        <v>392</v>
      </c>
      <c r="F139" s="66" t="s">
        <v>372</v>
      </c>
      <c r="G139" s="67">
        <v>-2055.05</v>
      </c>
    </row>
    <row r="140" spans="1:7" ht="15" customHeight="1">
      <c r="A140" s="11">
        <v>130</v>
      </c>
      <c r="B140" s="63" t="s">
        <v>84</v>
      </c>
      <c r="C140" s="66" t="s">
        <v>471</v>
      </c>
      <c r="D140" s="66" t="s">
        <v>393</v>
      </c>
      <c r="E140" s="66" t="s">
        <v>365</v>
      </c>
      <c r="F140" s="66" t="s">
        <v>366</v>
      </c>
      <c r="G140" s="67">
        <v>-1.42</v>
      </c>
    </row>
    <row r="141" spans="1:7" ht="12.75">
      <c r="A141" s="11">
        <v>131</v>
      </c>
      <c r="B141" s="63" t="s">
        <v>74</v>
      </c>
      <c r="C141" s="66" t="s">
        <v>471</v>
      </c>
      <c r="D141" s="66" t="s">
        <v>397</v>
      </c>
      <c r="E141" s="66" t="s">
        <v>365</v>
      </c>
      <c r="F141" s="66" t="s">
        <v>366</v>
      </c>
      <c r="G141" s="67">
        <v>-1.42</v>
      </c>
    </row>
    <row r="142" spans="1:7" ht="38.25">
      <c r="A142" s="11">
        <v>132</v>
      </c>
      <c r="B142" s="61" t="s">
        <v>95</v>
      </c>
      <c r="C142" s="66" t="s">
        <v>471</v>
      </c>
      <c r="D142" s="66" t="s">
        <v>397</v>
      </c>
      <c r="E142" s="66" t="s">
        <v>294</v>
      </c>
      <c r="F142" s="66" t="s">
        <v>366</v>
      </c>
      <c r="G142" s="67">
        <v>-1.42</v>
      </c>
    </row>
    <row r="143" spans="1:7" ht="30" customHeight="1">
      <c r="A143" s="11">
        <v>133</v>
      </c>
      <c r="B143" s="61" t="s">
        <v>134</v>
      </c>
      <c r="C143" s="66" t="s">
        <v>471</v>
      </c>
      <c r="D143" s="66" t="s">
        <v>397</v>
      </c>
      <c r="E143" s="66" t="s">
        <v>295</v>
      </c>
      <c r="F143" s="66" t="s">
        <v>366</v>
      </c>
      <c r="G143" s="67">
        <v>-1.42</v>
      </c>
    </row>
    <row r="144" spans="1:7" ht="104.25" customHeight="1">
      <c r="A144" s="11">
        <v>134</v>
      </c>
      <c r="B144" s="61" t="s">
        <v>76</v>
      </c>
      <c r="C144" s="66" t="s">
        <v>471</v>
      </c>
      <c r="D144" s="66" t="s">
        <v>397</v>
      </c>
      <c r="E144" s="66" t="s">
        <v>460</v>
      </c>
      <c r="F144" s="66" t="s">
        <v>366</v>
      </c>
      <c r="G144" s="67">
        <v>-1.42</v>
      </c>
    </row>
    <row r="145" spans="1:7" ht="25.5">
      <c r="A145" s="11">
        <v>135</v>
      </c>
      <c r="B145" s="61" t="s">
        <v>86</v>
      </c>
      <c r="C145" s="66" t="s">
        <v>471</v>
      </c>
      <c r="D145" s="66" t="s">
        <v>397</v>
      </c>
      <c r="E145" s="66" t="s">
        <v>460</v>
      </c>
      <c r="F145" s="66" t="s">
        <v>372</v>
      </c>
      <c r="G145" s="67">
        <v>-1.42</v>
      </c>
    </row>
    <row r="146" spans="1:7" ht="15" customHeight="1">
      <c r="A146" s="11">
        <v>136</v>
      </c>
      <c r="B146" s="63" t="s">
        <v>188</v>
      </c>
      <c r="C146" s="151" t="s">
        <v>411</v>
      </c>
      <c r="D146" s="151" t="s">
        <v>407</v>
      </c>
      <c r="E146" s="151" t="s">
        <v>365</v>
      </c>
      <c r="F146" s="151" t="s">
        <v>366</v>
      </c>
      <c r="G146" s="67">
        <v>-19311</v>
      </c>
    </row>
    <row r="147" spans="1:7" ht="14.25" customHeight="1">
      <c r="A147" s="11">
        <v>137</v>
      </c>
      <c r="B147" s="63" t="s">
        <v>114</v>
      </c>
      <c r="C147" s="66" t="s">
        <v>411</v>
      </c>
      <c r="D147" s="66" t="s">
        <v>364</v>
      </c>
      <c r="E147" s="66" t="s">
        <v>365</v>
      </c>
      <c r="F147" s="66" t="s">
        <v>366</v>
      </c>
      <c r="G147" s="67">
        <v>-821030.85</v>
      </c>
    </row>
    <row r="148" spans="1:7" ht="51">
      <c r="A148" s="11">
        <v>138</v>
      </c>
      <c r="B148" s="63" t="s">
        <v>162</v>
      </c>
      <c r="C148" s="66" t="s">
        <v>411</v>
      </c>
      <c r="D148" s="66" t="s">
        <v>373</v>
      </c>
      <c r="E148" s="66" t="s">
        <v>365</v>
      </c>
      <c r="F148" s="66" t="s">
        <v>366</v>
      </c>
      <c r="G148" s="67">
        <v>-606349.85</v>
      </c>
    </row>
    <row r="149" spans="1:7" ht="15.75" customHeight="1">
      <c r="A149" s="11">
        <v>139</v>
      </c>
      <c r="B149" s="61" t="s">
        <v>98</v>
      </c>
      <c r="C149" s="66" t="s">
        <v>411</v>
      </c>
      <c r="D149" s="66" t="s">
        <v>373</v>
      </c>
      <c r="E149" s="66" t="s">
        <v>367</v>
      </c>
      <c r="F149" s="66" t="s">
        <v>366</v>
      </c>
      <c r="G149" s="67">
        <v>-606349.85</v>
      </c>
    </row>
    <row r="150" spans="1:7" ht="63.75">
      <c r="A150" s="11">
        <v>140</v>
      </c>
      <c r="B150" s="61" t="s">
        <v>204</v>
      </c>
      <c r="C150" s="66" t="s">
        <v>411</v>
      </c>
      <c r="D150" s="66" t="s">
        <v>373</v>
      </c>
      <c r="E150" s="66" t="s">
        <v>449</v>
      </c>
      <c r="F150" s="66" t="s">
        <v>366</v>
      </c>
      <c r="G150" s="67">
        <v>-31001</v>
      </c>
    </row>
    <row r="151" spans="1:7" ht="26.25" customHeight="1">
      <c r="A151" s="11">
        <v>141</v>
      </c>
      <c r="B151" s="61" t="s">
        <v>86</v>
      </c>
      <c r="C151" s="66" t="s">
        <v>411</v>
      </c>
      <c r="D151" s="66" t="s">
        <v>373</v>
      </c>
      <c r="E151" s="66" t="s">
        <v>449</v>
      </c>
      <c r="F151" s="66" t="s">
        <v>372</v>
      </c>
      <c r="G151" s="67">
        <v>-31001</v>
      </c>
    </row>
    <row r="152" spans="1:7" ht="27" customHeight="1">
      <c r="A152" s="11">
        <v>142</v>
      </c>
      <c r="B152" s="61" t="s">
        <v>160</v>
      </c>
      <c r="C152" s="66" t="s">
        <v>411</v>
      </c>
      <c r="D152" s="66" t="s">
        <v>373</v>
      </c>
      <c r="E152" s="66" t="s">
        <v>371</v>
      </c>
      <c r="F152" s="66" t="s">
        <v>366</v>
      </c>
      <c r="G152" s="67">
        <v>-479588.73</v>
      </c>
    </row>
    <row r="153" spans="1:7" ht="27.75" customHeight="1">
      <c r="A153" s="11">
        <v>143</v>
      </c>
      <c r="B153" s="61" t="s">
        <v>86</v>
      </c>
      <c r="C153" s="66" t="s">
        <v>411</v>
      </c>
      <c r="D153" s="66" t="s">
        <v>373</v>
      </c>
      <c r="E153" s="66" t="s">
        <v>371</v>
      </c>
      <c r="F153" s="66" t="s">
        <v>372</v>
      </c>
      <c r="G153" s="67">
        <v>-479588.73</v>
      </c>
    </row>
    <row r="154" spans="1:7" ht="26.25" customHeight="1">
      <c r="A154" s="11">
        <v>144</v>
      </c>
      <c r="B154" s="61" t="s">
        <v>106</v>
      </c>
      <c r="C154" s="66" t="s">
        <v>411</v>
      </c>
      <c r="D154" s="66" t="s">
        <v>373</v>
      </c>
      <c r="E154" s="66" t="s">
        <v>368</v>
      </c>
      <c r="F154" s="66" t="s">
        <v>366</v>
      </c>
      <c r="G154" s="67">
        <v>-95760.12</v>
      </c>
    </row>
    <row r="155" spans="1:7" ht="14.25" customHeight="1">
      <c r="A155" s="11">
        <v>145</v>
      </c>
      <c r="B155" s="61" t="s">
        <v>145</v>
      </c>
      <c r="C155" s="66" t="s">
        <v>411</v>
      </c>
      <c r="D155" s="66" t="s">
        <v>373</v>
      </c>
      <c r="E155" s="66" t="s">
        <v>368</v>
      </c>
      <c r="F155" s="66" t="s">
        <v>369</v>
      </c>
      <c r="G155" s="67">
        <v>-30195</v>
      </c>
    </row>
    <row r="156" spans="1:7" ht="27.75" customHeight="1">
      <c r="A156" s="11">
        <v>146</v>
      </c>
      <c r="B156" s="61" t="s">
        <v>86</v>
      </c>
      <c r="C156" s="66" t="s">
        <v>411</v>
      </c>
      <c r="D156" s="66" t="s">
        <v>373</v>
      </c>
      <c r="E156" s="66" t="s">
        <v>368</v>
      </c>
      <c r="F156" s="66" t="s">
        <v>372</v>
      </c>
      <c r="G156" s="67">
        <v>-60259.72</v>
      </c>
    </row>
    <row r="157" spans="1:7" ht="12" customHeight="1">
      <c r="A157" s="11">
        <v>147</v>
      </c>
      <c r="B157" s="61" t="s">
        <v>161</v>
      </c>
      <c r="C157" s="66" t="s">
        <v>411</v>
      </c>
      <c r="D157" s="66" t="s">
        <v>373</v>
      </c>
      <c r="E157" s="66" t="s">
        <v>368</v>
      </c>
      <c r="F157" s="66" t="s">
        <v>375</v>
      </c>
      <c r="G157" s="67">
        <v>-5305.4</v>
      </c>
    </row>
    <row r="158" spans="1:7" ht="12.75" customHeight="1">
      <c r="A158" s="11">
        <v>148</v>
      </c>
      <c r="B158" s="63" t="s">
        <v>150</v>
      </c>
      <c r="C158" s="66" t="s">
        <v>411</v>
      </c>
      <c r="D158" s="66" t="s">
        <v>57</v>
      </c>
      <c r="E158" s="66" t="s">
        <v>365</v>
      </c>
      <c r="F158" s="66" t="s">
        <v>366</v>
      </c>
      <c r="G158" s="67">
        <v>-25000</v>
      </c>
    </row>
    <row r="159" spans="1:7" ht="15" customHeight="1">
      <c r="A159" s="11">
        <v>149</v>
      </c>
      <c r="B159" s="61" t="s">
        <v>98</v>
      </c>
      <c r="C159" s="66" t="s">
        <v>411</v>
      </c>
      <c r="D159" s="66" t="s">
        <v>57</v>
      </c>
      <c r="E159" s="66" t="s">
        <v>367</v>
      </c>
      <c r="F159" s="66" t="s">
        <v>366</v>
      </c>
      <c r="G159" s="67">
        <v>-25000</v>
      </c>
    </row>
    <row r="160" spans="1:7" ht="14.25" customHeight="1">
      <c r="A160" s="11">
        <v>150</v>
      </c>
      <c r="B160" s="61" t="s">
        <v>151</v>
      </c>
      <c r="C160" s="66" t="s">
        <v>411</v>
      </c>
      <c r="D160" s="66" t="s">
        <v>57</v>
      </c>
      <c r="E160" s="66" t="s">
        <v>58</v>
      </c>
      <c r="F160" s="66" t="s">
        <v>366</v>
      </c>
      <c r="G160" s="67">
        <v>-25000</v>
      </c>
    </row>
    <row r="161" spans="1:7" ht="12.75">
      <c r="A161" s="11">
        <v>151</v>
      </c>
      <c r="B161" s="61" t="s">
        <v>147</v>
      </c>
      <c r="C161" s="66" t="s">
        <v>411</v>
      </c>
      <c r="D161" s="66" t="s">
        <v>57</v>
      </c>
      <c r="E161" s="66" t="s">
        <v>58</v>
      </c>
      <c r="F161" s="66" t="s">
        <v>59</v>
      </c>
      <c r="G161" s="67">
        <v>-25000</v>
      </c>
    </row>
    <row r="162" spans="1:7" ht="15.75" customHeight="1">
      <c r="A162" s="11">
        <v>152</v>
      </c>
      <c r="B162" s="63" t="s">
        <v>82</v>
      </c>
      <c r="C162" s="66" t="s">
        <v>411</v>
      </c>
      <c r="D162" s="66" t="s">
        <v>380</v>
      </c>
      <c r="E162" s="66" t="s">
        <v>365</v>
      </c>
      <c r="F162" s="66" t="s">
        <v>366</v>
      </c>
      <c r="G162" s="67">
        <v>-189681</v>
      </c>
    </row>
    <row r="163" spans="1:7" ht="51.75" customHeight="1">
      <c r="A163" s="11">
        <v>153</v>
      </c>
      <c r="B163" s="61" t="s">
        <v>92</v>
      </c>
      <c r="C163" s="66" t="s">
        <v>411</v>
      </c>
      <c r="D163" s="66" t="s">
        <v>380</v>
      </c>
      <c r="E163" s="66" t="s">
        <v>282</v>
      </c>
      <c r="F163" s="66" t="s">
        <v>366</v>
      </c>
      <c r="G163" s="67">
        <v>-189681</v>
      </c>
    </row>
    <row r="164" spans="1:7" ht="41.25" customHeight="1">
      <c r="A164" s="11">
        <v>154</v>
      </c>
      <c r="B164" s="61" t="s">
        <v>127</v>
      </c>
      <c r="C164" s="66" t="s">
        <v>411</v>
      </c>
      <c r="D164" s="66" t="s">
        <v>380</v>
      </c>
      <c r="E164" s="66" t="s">
        <v>283</v>
      </c>
      <c r="F164" s="66" t="s">
        <v>366</v>
      </c>
      <c r="G164" s="67">
        <v>-189681</v>
      </c>
    </row>
    <row r="165" spans="1:7" ht="27.75" customHeight="1">
      <c r="A165" s="11">
        <v>155</v>
      </c>
      <c r="B165" s="61" t="s">
        <v>163</v>
      </c>
      <c r="C165" s="66" t="s">
        <v>411</v>
      </c>
      <c r="D165" s="66" t="s">
        <v>380</v>
      </c>
      <c r="E165" s="66" t="s">
        <v>452</v>
      </c>
      <c r="F165" s="66" t="s">
        <v>366</v>
      </c>
      <c r="G165" s="67">
        <v>-95500</v>
      </c>
    </row>
    <row r="166" spans="1:7" ht="25.5">
      <c r="A166" s="11">
        <v>156</v>
      </c>
      <c r="B166" s="61" t="s">
        <v>86</v>
      </c>
      <c r="C166" s="66" t="s">
        <v>411</v>
      </c>
      <c r="D166" s="66" t="s">
        <v>380</v>
      </c>
      <c r="E166" s="66" t="s">
        <v>452</v>
      </c>
      <c r="F166" s="66" t="s">
        <v>372</v>
      </c>
      <c r="G166" s="67">
        <v>-95500</v>
      </c>
    </row>
    <row r="167" spans="1:7" ht="54" customHeight="1">
      <c r="A167" s="11">
        <v>157</v>
      </c>
      <c r="B167" s="61" t="s">
        <v>110</v>
      </c>
      <c r="C167" s="66" t="s">
        <v>411</v>
      </c>
      <c r="D167" s="66" t="s">
        <v>380</v>
      </c>
      <c r="E167" s="66" t="s">
        <v>450</v>
      </c>
      <c r="F167" s="66" t="s">
        <v>366</v>
      </c>
      <c r="G167" s="67">
        <v>-94181</v>
      </c>
    </row>
    <row r="168" spans="1:7" ht="16.5" customHeight="1">
      <c r="A168" s="11">
        <v>158</v>
      </c>
      <c r="B168" s="61" t="s">
        <v>145</v>
      </c>
      <c r="C168" s="66" t="s">
        <v>411</v>
      </c>
      <c r="D168" s="66" t="s">
        <v>380</v>
      </c>
      <c r="E168" s="66" t="s">
        <v>450</v>
      </c>
      <c r="F168" s="66" t="s">
        <v>369</v>
      </c>
      <c r="G168" s="67">
        <v>-94181</v>
      </c>
    </row>
    <row r="169" spans="1:7" ht="25.5">
      <c r="A169" s="11">
        <v>159</v>
      </c>
      <c r="B169" s="63" t="s">
        <v>99</v>
      </c>
      <c r="C169" s="66" t="s">
        <v>411</v>
      </c>
      <c r="D169" s="66" t="s">
        <v>382</v>
      </c>
      <c r="E169" s="66" t="s">
        <v>365</v>
      </c>
      <c r="F169" s="66" t="s">
        <v>366</v>
      </c>
      <c r="G169" s="67">
        <v>-9000</v>
      </c>
    </row>
    <row r="170" spans="1:7" ht="38.25">
      <c r="A170" s="11">
        <v>160</v>
      </c>
      <c r="B170" s="63" t="s">
        <v>83</v>
      </c>
      <c r="C170" s="66" t="s">
        <v>411</v>
      </c>
      <c r="D170" s="66" t="s">
        <v>383</v>
      </c>
      <c r="E170" s="66" t="s">
        <v>365</v>
      </c>
      <c r="F170" s="66" t="s">
        <v>366</v>
      </c>
      <c r="G170" s="67">
        <v>-9000</v>
      </c>
    </row>
    <row r="171" spans="1:7" ht="24" customHeight="1">
      <c r="A171" s="11">
        <v>161</v>
      </c>
      <c r="B171" s="61" t="s">
        <v>87</v>
      </c>
      <c r="C171" s="66" t="s">
        <v>411</v>
      </c>
      <c r="D171" s="66" t="s">
        <v>383</v>
      </c>
      <c r="E171" s="66" t="s">
        <v>287</v>
      </c>
      <c r="F171" s="66" t="s">
        <v>366</v>
      </c>
      <c r="G171" s="67">
        <v>-9000</v>
      </c>
    </row>
    <row r="172" spans="1:7" ht="51.75" customHeight="1">
      <c r="A172" s="11">
        <v>162</v>
      </c>
      <c r="B172" s="61" t="s">
        <v>128</v>
      </c>
      <c r="C172" s="66" t="s">
        <v>411</v>
      </c>
      <c r="D172" s="66" t="s">
        <v>383</v>
      </c>
      <c r="E172" s="66" t="s">
        <v>288</v>
      </c>
      <c r="F172" s="66" t="s">
        <v>366</v>
      </c>
      <c r="G172" s="67">
        <v>-9000</v>
      </c>
    </row>
    <row r="173" spans="1:7" ht="16.5" customHeight="1">
      <c r="A173" s="11">
        <v>163</v>
      </c>
      <c r="B173" s="61" t="s">
        <v>102</v>
      </c>
      <c r="C173" s="66" t="s">
        <v>411</v>
      </c>
      <c r="D173" s="66" t="s">
        <v>383</v>
      </c>
      <c r="E173" s="66" t="s">
        <v>384</v>
      </c>
      <c r="F173" s="66" t="s">
        <v>366</v>
      </c>
      <c r="G173" s="67">
        <v>-9000</v>
      </c>
    </row>
    <row r="174" spans="1:7" ht="15.75" customHeight="1">
      <c r="A174" s="11">
        <v>164</v>
      </c>
      <c r="B174" s="61" t="s">
        <v>148</v>
      </c>
      <c r="C174" s="66" t="s">
        <v>411</v>
      </c>
      <c r="D174" s="66" t="s">
        <v>383</v>
      </c>
      <c r="E174" s="66" t="s">
        <v>384</v>
      </c>
      <c r="F174" s="66" t="s">
        <v>381</v>
      </c>
      <c r="G174" s="67">
        <v>-9000</v>
      </c>
    </row>
    <row r="175" spans="1:7" ht="15" customHeight="1">
      <c r="A175" s="11">
        <v>165</v>
      </c>
      <c r="B175" s="63" t="s">
        <v>100</v>
      </c>
      <c r="C175" s="66" t="s">
        <v>411</v>
      </c>
      <c r="D175" s="66" t="s">
        <v>388</v>
      </c>
      <c r="E175" s="66" t="s">
        <v>365</v>
      </c>
      <c r="F175" s="66" t="s">
        <v>366</v>
      </c>
      <c r="G175" s="67">
        <v>-448971.02</v>
      </c>
    </row>
    <row r="176" spans="1:7" ht="18.75" customHeight="1">
      <c r="A176" s="11">
        <v>166</v>
      </c>
      <c r="B176" s="63" t="s">
        <v>164</v>
      </c>
      <c r="C176" s="66" t="s">
        <v>411</v>
      </c>
      <c r="D176" s="66" t="s">
        <v>454</v>
      </c>
      <c r="E176" s="66" t="s">
        <v>365</v>
      </c>
      <c r="F176" s="66" t="s">
        <v>366</v>
      </c>
      <c r="G176" s="67">
        <v>-53071</v>
      </c>
    </row>
    <row r="177" spans="1:7" ht="24.75" customHeight="1">
      <c r="A177" s="11">
        <v>167</v>
      </c>
      <c r="B177" s="61" t="s">
        <v>94</v>
      </c>
      <c r="C177" s="66" t="s">
        <v>411</v>
      </c>
      <c r="D177" s="66" t="s">
        <v>454</v>
      </c>
      <c r="E177" s="66" t="s">
        <v>297</v>
      </c>
      <c r="F177" s="66" t="s">
        <v>366</v>
      </c>
      <c r="G177" s="67">
        <v>-53071</v>
      </c>
    </row>
    <row r="178" spans="1:7" ht="38.25">
      <c r="A178" s="11">
        <v>168</v>
      </c>
      <c r="B178" s="61" t="s">
        <v>130</v>
      </c>
      <c r="C178" s="66" t="s">
        <v>411</v>
      </c>
      <c r="D178" s="66" t="s">
        <v>454</v>
      </c>
      <c r="E178" s="66" t="s">
        <v>298</v>
      </c>
      <c r="F178" s="66" t="s">
        <v>366</v>
      </c>
      <c r="G178" s="67">
        <v>-53071</v>
      </c>
    </row>
    <row r="179" spans="1:7" ht="63.75">
      <c r="A179" s="11">
        <v>169</v>
      </c>
      <c r="B179" s="61" t="s">
        <v>165</v>
      </c>
      <c r="C179" s="66" t="s">
        <v>411</v>
      </c>
      <c r="D179" s="66" t="s">
        <v>454</v>
      </c>
      <c r="E179" s="66" t="s">
        <v>455</v>
      </c>
      <c r="F179" s="66" t="s">
        <v>366</v>
      </c>
      <c r="G179" s="67">
        <v>-53071</v>
      </c>
    </row>
    <row r="180" spans="1:7" ht="38.25">
      <c r="A180" s="11">
        <v>170</v>
      </c>
      <c r="B180" s="61" t="s">
        <v>166</v>
      </c>
      <c r="C180" s="66" t="s">
        <v>411</v>
      </c>
      <c r="D180" s="66" t="s">
        <v>454</v>
      </c>
      <c r="E180" s="66" t="s">
        <v>455</v>
      </c>
      <c r="F180" s="66" t="s">
        <v>424</v>
      </c>
      <c r="G180" s="67">
        <v>-53071</v>
      </c>
    </row>
    <row r="181" spans="1:7" ht="12.75">
      <c r="A181" s="11">
        <v>171</v>
      </c>
      <c r="B181" s="63" t="s">
        <v>78</v>
      </c>
      <c r="C181" s="66" t="s">
        <v>411</v>
      </c>
      <c r="D181" s="66" t="s">
        <v>389</v>
      </c>
      <c r="E181" s="66" t="s">
        <v>365</v>
      </c>
      <c r="F181" s="66" t="s">
        <v>366</v>
      </c>
      <c r="G181" s="67">
        <v>-395900.02</v>
      </c>
    </row>
    <row r="182" spans="1:7" ht="27" customHeight="1">
      <c r="A182" s="11">
        <v>172</v>
      </c>
      <c r="B182" s="61" t="s">
        <v>94</v>
      </c>
      <c r="C182" s="66" t="s">
        <v>411</v>
      </c>
      <c r="D182" s="66" t="s">
        <v>389</v>
      </c>
      <c r="E182" s="66" t="s">
        <v>297</v>
      </c>
      <c r="F182" s="66" t="s">
        <v>366</v>
      </c>
      <c r="G182" s="67">
        <v>-395900.02</v>
      </c>
    </row>
    <row r="183" spans="1:7" ht="40.5" customHeight="1">
      <c r="A183" s="11">
        <v>173</v>
      </c>
      <c r="B183" s="61" t="s">
        <v>131</v>
      </c>
      <c r="C183" s="66" t="s">
        <v>411</v>
      </c>
      <c r="D183" s="66" t="s">
        <v>389</v>
      </c>
      <c r="E183" s="66" t="s">
        <v>299</v>
      </c>
      <c r="F183" s="66" t="s">
        <v>366</v>
      </c>
      <c r="G183" s="67">
        <v>-395900.02</v>
      </c>
    </row>
    <row r="184" spans="1:7" ht="42" customHeight="1">
      <c r="A184" s="11">
        <v>174</v>
      </c>
      <c r="B184" s="61" t="s">
        <v>153</v>
      </c>
      <c r="C184" s="66" t="s">
        <v>411</v>
      </c>
      <c r="D184" s="66" t="s">
        <v>389</v>
      </c>
      <c r="E184" s="66" t="s">
        <v>390</v>
      </c>
      <c r="F184" s="66" t="s">
        <v>366</v>
      </c>
      <c r="G184" s="67">
        <v>-395900.02</v>
      </c>
    </row>
    <row r="185" spans="1:7" ht="25.5">
      <c r="A185" s="11">
        <v>175</v>
      </c>
      <c r="B185" s="61" t="s">
        <v>86</v>
      </c>
      <c r="C185" s="66" t="s">
        <v>411</v>
      </c>
      <c r="D185" s="66" t="s">
        <v>389</v>
      </c>
      <c r="E185" s="66" t="s">
        <v>390</v>
      </c>
      <c r="F185" s="66" t="s">
        <v>372</v>
      </c>
      <c r="G185" s="67">
        <v>-395900.02</v>
      </c>
    </row>
    <row r="186" spans="1:7" ht="12.75">
      <c r="A186" s="11">
        <v>176</v>
      </c>
      <c r="B186" s="63" t="s">
        <v>84</v>
      </c>
      <c r="C186" s="66" t="s">
        <v>411</v>
      </c>
      <c r="D186" s="66" t="s">
        <v>393</v>
      </c>
      <c r="E186" s="66" t="s">
        <v>365</v>
      </c>
      <c r="F186" s="66" t="s">
        <v>366</v>
      </c>
      <c r="G186" s="67">
        <v>1294890.87</v>
      </c>
    </row>
    <row r="187" spans="1:7" ht="12.75">
      <c r="A187" s="11">
        <v>177</v>
      </c>
      <c r="B187" s="63" t="s">
        <v>85</v>
      </c>
      <c r="C187" s="66" t="s">
        <v>411</v>
      </c>
      <c r="D187" s="66" t="s">
        <v>394</v>
      </c>
      <c r="E187" s="66" t="s">
        <v>365</v>
      </c>
      <c r="F187" s="66" t="s">
        <v>366</v>
      </c>
      <c r="G187" s="67">
        <v>259590.87</v>
      </c>
    </row>
    <row r="188" spans="1:7" ht="39" customHeight="1">
      <c r="A188" s="11">
        <v>178</v>
      </c>
      <c r="B188" s="61" t="s">
        <v>95</v>
      </c>
      <c r="C188" s="66" t="s">
        <v>411</v>
      </c>
      <c r="D188" s="66" t="s">
        <v>394</v>
      </c>
      <c r="E188" s="66" t="s">
        <v>294</v>
      </c>
      <c r="F188" s="66" t="s">
        <v>366</v>
      </c>
      <c r="G188" s="67">
        <v>259590.87</v>
      </c>
    </row>
    <row r="189" spans="1:7" ht="25.5">
      <c r="A189" s="11">
        <v>179</v>
      </c>
      <c r="B189" s="61" t="s">
        <v>125</v>
      </c>
      <c r="C189" s="66" t="s">
        <v>411</v>
      </c>
      <c r="D189" s="66" t="s">
        <v>394</v>
      </c>
      <c r="E189" s="66" t="s">
        <v>245</v>
      </c>
      <c r="F189" s="66" t="s">
        <v>366</v>
      </c>
      <c r="G189" s="67">
        <v>259590.87</v>
      </c>
    </row>
    <row r="190" spans="1:7" ht="38.25">
      <c r="A190" s="11">
        <v>180</v>
      </c>
      <c r="B190" s="61" t="s">
        <v>79</v>
      </c>
      <c r="C190" s="66" t="s">
        <v>411</v>
      </c>
      <c r="D190" s="66" t="s">
        <v>394</v>
      </c>
      <c r="E190" s="66" t="s">
        <v>456</v>
      </c>
      <c r="F190" s="66" t="s">
        <v>366</v>
      </c>
      <c r="G190" s="67">
        <v>259590.87</v>
      </c>
    </row>
    <row r="191" spans="1:7" ht="25.5">
      <c r="A191" s="11">
        <v>181</v>
      </c>
      <c r="B191" s="61" t="s">
        <v>86</v>
      </c>
      <c r="C191" s="66" t="s">
        <v>411</v>
      </c>
      <c r="D191" s="66" t="s">
        <v>394</v>
      </c>
      <c r="E191" s="66" t="s">
        <v>456</v>
      </c>
      <c r="F191" s="66" t="s">
        <v>372</v>
      </c>
      <c r="G191" s="67">
        <v>259590.87</v>
      </c>
    </row>
    <row r="192" spans="1:7" ht="15" customHeight="1">
      <c r="A192" s="11">
        <v>182</v>
      </c>
      <c r="B192" s="63" t="s">
        <v>88</v>
      </c>
      <c r="C192" s="66" t="s">
        <v>411</v>
      </c>
      <c r="D192" s="66" t="s">
        <v>395</v>
      </c>
      <c r="E192" s="66" t="s">
        <v>365</v>
      </c>
      <c r="F192" s="66" t="s">
        <v>366</v>
      </c>
      <c r="G192" s="67">
        <v>1035300</v>
      </c>
    </row>
    <row r="193" spans="1:7" ht="38.25">
      <c r="A193" s="11">
        <v>183</v>
      </c>
      <c r="B193" s="61" t="s">
        <v>95</v>
      </c>
      <c r="C193" s="66" t="s">
        <v>411</v>
      </c>
      <c r="D193" s="66" t="s">
        <v>395</v>
      </c>
      <c r="E193" s="66" t="s">
        <v>294</v>
      </c>
      <c r="F193" s="66" t="s">
        <v>366</v>
      </c>
      <c r="G193" s="67">
        <v>1035300</v>
      </c>
    </row>
    <row r="194" spans="1:7" ht="28.5" customHeight="1">
      <c r="A194" s="11">
        <v>184</v>
      </c>
      <c r="B194" s="61" t="s">
        <v>132</v>
      </c>
      <c r="C194" s="66" t="s">
        <v>411</v>
      </c>
      <c r="D194" s="66" t="s">
        <v>395</v>
      </c>
      <c r="E194" s="66" t="s">
        <v>250</v>
      </c>
      <c r="F194" s="66" t="s">
        <v>366</v>
      </c>
      <c r="G194" s="67">
        <v>1035300</v>
      </c>
    </row>
    <row r="195" spans="1:7" ht="28.5" customHeight="1">
      <c r="A195" s="11">
        <v>185</v>
      </c>
      <c r="B195" s="61" t="s">
        <v>140</v>
      </c>
      <c r="C195" s="66" t="s">
        <v>411</v>
      </c>
      <c r="D195" s="66" t="s">
        <v>395</v>
      </c>
      <c r="E195" s="66" t="s">
        <v>458</v>
      </c>
      <c r="F195" s="66" t="s">
        <v>366</v>
      </c>
      <c r="G195" s="67">
        <v>1035300</v>
      </c>
    </row>
    <row r="196" spans="1:7" ht="15" customHeight="1">
      <c r="A196" s="11">
        <v>186</v>
      </c>
      <c r="B196" s="61" t="s">
        <v>75</v>
      </c>
      <c r="C196" s="66" t="s">
        <v>411</v>
      </c>
      <c r="D196" s="66" t="s">
        <v>395</v>
      </c>
      <c r="E196" s="66" t="s">
        <v>458</v>
      </c>
      <c r="F196" s="66" t="s">
        <v>396</v>
      </c>
      <c r="G196" s="67">
        <v>1035300</v>
      </c>
    </row>
    <row r="197" spans="1:7" ht="12.75">
      <c r="A197" s="11">
        <v>187</v>
      </c>
      <c r="B197" s="63" t="s">
        <v>113</v>
      </c>
      <c r="C197" s="66" t="s">
        <v>411</v>
      </c>
      <c r="D197" s="66" t="s">
        <v>398</v>
      </c>
      <c r="E197" s="66" t="s">
        <v>365</v>
      </c>
      <c r="F197" s="66" t="s">
        <v>366</v>
      </c>
      <c r="G197" s="67">
        <v>-35200</v>
      </c>
    </row>
    <row r="198" spans="1:7" ht="25.5">
      <c r="A198" s="11">
        <v>188</v>
      </c>
      <c r="B198" s="63" t="s">
        <v>142</v>
      </c>
      <c r="C198" s="66" t="s">
        <v>411</v>
      </c>
      <c r="D198" s="66" t="s">
        <v>402</v>
      </c>
      <c r="E198" s="66" t="s">
        <v>365</v>
      </c>
      <c r="F198" s="66" t="s">
        <v>366</v>
      </c>
      <c r="G198" s="67">
        <v>-35200</v>
      </c>
    </row>
    <row r="199" spans="1:7" ht="53.25" customHeight="1">
      <c r="A199" s="11">
        <v>189</v>
      </c>
      <c r="B199" s="61" t="s">
        <v>92</v>
      </c>
      <c r="C199" s="66" t="s">
        <v>411</v>
      </c>
      <c r="D199" s="66" t="s">
        <v>402</v>
      </c>
      <c r="E199" s="66" t="s">
        <v>282</v>
      </c>
      <c r="F199" s="66" t="s">
        <v>366</v>
      </c>
      <c r="G199" s="67">
        <v>-44200</v>
      </c>
    </row>
    <row r="200" spans="1:7" ht="39" customHeight="1">
      <c r="A200" s="11">
        <v>190</v>
      </c>
      <c r="B200" s="61" t="s">
        <v>127</v>
      </c>
      <c r="C200" s="66" t="s">
        <v>411</v>
      </c>
      <c r="D200" s="66" t="s">
        <v>402</v>
      </c>
      <c r="E200" s="66" t="s">
        <v>283</v>
      </c>
      <c r="F200" s="66" t="s">
        <v>366</v>
      </c>
      <c r="G200" s="67">
        <v>-44200</v>
      </c>
    </row>
    <row r="201" spans="1:7" ht="28.5" customHeight="1">
      <c r="A201" s="11">
        <v>191</v>
      </c>
      <c r="B201" s="61" t="s">
        <v>126</v>
      </c>
      <c r="C201" s="66" t="s">
        <v>411</v>
      </c>
      <c r="D201" s="66" t="s">
        <v>402</v>
      </c>
      <c r="E201" s="66" t="s">
        <v>461</v>
      </c>
      <c r="F201" s="66" t="s">
        <v>366</v>
      </c>
      <c r="G201" s="67">
        <v>-44200</v>
      </c>
    </row>
    <row r="202" spans="1:7" ht="25.5">
      <c r="A202" s="11">
        <v>192</v>
      </c>
      <c r="B202" s="61" t="s">
        <v>86</v>
      </c>
      <c r="C202" s="66" t="s">
        <v>411</v>
      </c>
      <c r="D202" s="66" t="s">
        <v>402</v>
      </c>
      <c r="E202" s="66" t="s">
        <v>461</v>
      </c>
      <c r="F202" s="66" t="s">
        <v>372</v>
      </c>
      <c r="G202" s="67">
        <v>-44200</v>
      </c>
    </row>
    <row r="203" spans="1:7" ht="25.5">
      <c r="A203" s="11">
        <v>193</v>
      </c>
      <c r="B203" s="61" t="s">
        <v>87</v>
      </c>
      <c r="C203" s="66" t="s">
        <v>411</v>
      </c>
      <c r="D203" s="66" t="s">
        <v>402</v>
      </c>
      <c r="E203" s="66" t="s">
        <v>287</v>
      </c>
      <c r="F203" s="66" t="s">
        <v>366</v>
      </c>
      <c r="G203" s="67">
        <v>9000</v>
      </c>
    </row>
    <row r="204" spans="1:7" ht="52.5" customHeight="1">
      <c r="A204" s="11">
        <v>194</v>
      </c>
      <c r="B204" s="61" t="s">
        <v>128</v>
      </c>
      <c r="C204" s="66" t="s">
        <v>411</v>
      </c>
      <c r="D204" s="66" t="s">
        <v>402</v>
      </c>
      <c r="E204" s="66" t="s">
        <v>288</v>
      </c>
      <c r="F204" s="66" t="s">
        <v>366</v>
      </c>
      <c r="G204" s="67">
        <v>9000</v>
      </c>
    </row>
    <row r="205" spans="1:7" ht="15" customHeight="1">
      <c r="A205" s="11">
        <v>195</v>
      </c>
      <c r="B205" s="61" t="s">
        <v>102</v>
      </c>
      <c r="C205" s="66" t="s">
        <v>411</v>
      </c>
      <c r="D205" s="66" t="s">
        <v>402</v>
      </c>
      <c r="E205" s="66" t="s">
        <v>384</v>
      </c>
      <c r="F205" s="66" t="s">
        <v>366</v>
      </c>
      <c r="G205" s="67">
        <v>9000</v>
      </c>
    </row>
    <row r="206" spans="1:7" ht="25.5">
      <c r="A206" s="11">
        <v>196</v>
      </c>
      <c r="B206" s="61" t="s">
        <v>86</v>
      </c>
      <c r="C206" s="66" t="s">
        <v>411</v>
      </c>
      <c r="D206" s="66" t="s">
        <v>402</v>
      </c>
      <c r="E206" s="66" t="s">
        <v>384</v>
      </c>
      <c r="F206" s="66" t="s">
        <v>372</v>
      </c>
      <c r="G206" s="67">
        <v>9000</v>
      </c>
    </row>
    <row r="207" spans="1:7" ht="28.5" customHeight="1">
      <c r="A207" s="11">
        <v>197</v>
      </c>
      <c r="B207" s="63" t="s">
        <v>177</v>
      </c>
      <c r="C207" s="151" t="s">
        <v>412</v>
      </c>
      <c r="D207" s="151" t="s">
        <v>407</v>
      </c>
      <c r="E207" s="151" t="s">
        <v>365</v>
      </c>
      <c r="F207" s="151" t="s">
        <v>366</v>
      </c>
      <c r="G207" s="67">
        <v>0</v>
      </c>
    </row>
    <row r="208" spans="1:7" ht="12.75" customHeight="1">
      <c r="A208" s="11">
        <v>198</v>
      </c>
      <c r="B208" s="63" t="s">
        <v>113</v>
      </c>
      <c r="C208" s="66" t="s">
        <v>412</v>
      </c>
      <c r="D208" s="66" t="s">
        <v>398</v>
      </c>
      <c r="E208" s="66" t="s">
        <v>365</v>
      </c>
      <c r="F208" s="66" t="s">
        <v>366</v>
      </c>
      <c r="G208" s="67">
        <v>0</v>
      </c>
    </row>
    <row r="209" spans="1:7" ht="14.25" customHeight="1">
      <c r="A209" s="11">
        <v>199</v>
      </c>
      <c r="B209" s="63" t="s">
        <v>116</v>
      </c>
      <c r="C209" s="66" t="s">
        <v>412</v>
      </c>
      <c r="D209" s="66" t="s">
        <v>400</v>
      </c>
      <c r="E209" s="66" t="s">
        <v>365</v>
      </c>
      <c r="F209" s="66" t="s">
        <v>366</v>
      </c>
      <c r="G209" s="67">
        <v>0</v>
      </c>
    </row>
    <row r="210" spans="1:7" ht="26.25" customHeight="1">
      <c r="A210" s="11">
        <v>200</v>
      </c>
      <c r="B210" s="61" t="s">
        <v>96</v>
      </c>
      <c r="C210" s="66" t="s">
        <v>412</v>
      </c>
      <c r="D210" s="66" t="s">
        <v>400</v>
      </c>
      <c r="E210" s="66" t="s">
        <v>252</v>
      </c>
      <c r="F210" s="66" t="s">
        <v>366</v>
      </c>
      <c r="G210" s="67">
        <v>0</v>
      </c>
    </row>
    <row r="211" spans="1:7" ht="25.5" customHeight="1">
      <c r="A211" s="11">
        <v>201</v>
      </c>
      <c r="B211" s="61" t="s">
        <v>141</v>
      </c>
      <c r="C211" s="66" t="s">
        <v>412</v>
      </c>
      <c r="D211" s="66" t="s">
        <v>400</v>
      </c>
      <c r="E211" s="66" t="s">
        <v>254</v>
      </c>
      <c r="F211" s="66" t="s">
        <v>366</v>
      </c>
      <c r="G211" s="67">
        <v>0</v>
      </c>
    </row>
    <row r="212" spans="1:7" ht="40.5" customHeight="1">
      <c r="A212" s="11">
        <v>202</v>
      </c>
      <c r="B212" s="61" t="s">
        <v>117</v>
      </c>
      <c r="C212" s="66" t="s">
        <v>412</v>
      </c>
      <c r="D212" s="66" t="s">
        <v>400</v>
      </c>
      <c r="E212" s="66" t="s">
        <v>401</v>
      </c>
      <c r="F212" s="66" t="s">
        <v>366</v>
      </c>
      <c r="G212" s="67">
        <v>0</v>
      </c>
    </row>
    <row r="213" spans="1:7" ht="13.5" customHeight="1">
      <c r="A213" s="11">
        <v>203</v>
      </c>
      <c r="B213" s="61" t="s">
        <v>148</v>
      </c>
      <c r="C213" s="66" t="s">
        <v>412</v>
      </c>
      <c r="D213" s="66" t="s">
        <v>400</v>
      </c>
      <c r="E213" s="66" t="s">
        <v>401</v>
      </c>
      <c r="F213" s="66" t="s">
        <v>381</v>
      </c>
      <c r="G213" s="67">
        <v>0</v>
      </c>
    </row>
    <row r="214" spans="1:7" ht="27" customHeight="1">
      <c r="A214" s="11">
        <v>204</v>
      </c>
      <c r="B214" s="61" t="s">
        <v>142</v>
      </c>
      <c r="C214" s="66" t="s">
        <v>412</v>
      </c>
      <c r="D214" s="66" t="s">
        <v>402</v>
      </c>
      <c r="E214" s="66" t="s">
        <v>365</v>
      </c>
      <c r="F214" s="66" t="s">
        <v>366</v>
      </c>
      <c r="G214" s="67">
        <v>1500</v>
      </c>
    </row>
    <row r="215" spans="1:7" ht="26.25" customHeight="1">
      <c r="A215" s="11">
        <v>205</v>
      </c>
      <c r="B215" s="61" t="s">
        <v>96</v>
      </c>
      <c r="C215" s="66" t="s">
        <v>412</v>
      </c>
      <c r="D215" s="66" t="s">
        <v>402</v>
      </c>
      <c r="E215" s="66" t="s">
        <v>252</v>
      </c>
      <c r="F215" s="66" t="s">
        <v>366</v>
      </c>
      <c r="G215" s="67">
        <v>1500</v>
      </c>
    </row>
    <row r="216" spans="1:7" ht="37.5" customHeight="1">
      <c r="A216" s="11">
        <v>206</v>
      </c>
      <c r="B216" s="61" t="s">
        <v>135</v>
      </c>
      <c r="C216" s="66" t="s">
        <v>412</v>
      </c>
      <c r="D216" s="66" t="s">
        <v>402</v>
      </c>
      <c r="E216" s="66" t="s">
        <v>260</v>
      </c>
      <c r="F216" s="66" t="s">
        <v>366</v>
      </c>
      <c r="G216" s="67">
        <v>1500</v>
      </c>
    </row>
    <row r="217" spans="1:7" ht="27" customHeight="1">
      <c r="A217" s="11">
        <v>207</v>
      </c>
      <c r="B217" s="61" t="s">
        <v>118</v>
      </c>
      <c r="C217" s="66" t="s">
        <v>412</v>
      </c>
      <c r="D217" s="66" t="s">
        <v>402</v>
      </c>
      <c r="E217" s="66" t="s">
        <v>462</v>
      </c>
      <c r="F217" s="66" t="s">
        <v>366</v>
      </c>
      <c r="G217" s="67">
        <v>1500</v>
      </c>
    </row>
    <row r="218" spans="1:7" ht="25.5">
      <c r="A218" s="11">
        <v>208</v>
      </c>
      <c r="B218" s="61" t="s">
        <v>86</v>
      </c>
      <c r="C218" s="66" t="s">
        <v>412</v>
      </c>
      <c r="D218" s="66" t="s">
        <v>402</v>
      </c>
      <c r="E218" s="66" t="s">
        <v>462</v>
      </c>
      <c r="F218" s="66" t="s">
        <v>372</v>
      </c>
      <c r="G218" s="67">
        <v>1500</v>
      </c>
    </row>
    <row r="219" spans="1:7" ht="13.5" customHeight="1">
      <c r="A219" s="11">
        <v>209</v>
      </c>
      <c r="B219" s="61" t="s">
        <v>80</v>
      </c>
      <c r="C219" s="66" t="s">
        <v>412</v>
      </c>
      <c r="D219" s="66" t="s">
        <v>463</v>
      </c>
      <c r="E219" s="66" t="s">
        <v>365</v>
      </c>
      <c r="F219" s="66" t="s">
        <v>366</v>
      </c>
      <c r="G219" s="67">
        <v>-1500</v>
      </c>
    </row>
    <row r="220" spans="1:7" ht="25.5" customHeight="1">
      <c r="A220" s="11">
        <v>210</v>
      </c>
      <c r="B220" s="61" t="s">
        <v>96</v>
      </c>
      <c r="C220" s="66" t="s">
        <v>412</v>
      </c>
      <c r="D220" s="66" t="s">
        <v>463</v>
      </c>
      <c r="E220" s="66" t="s">
        <v>252</v>
      </c>
      <c r="F220" s="66" t="s">
        <v>366</v>
      </c>
      <c r="G220" s="67">
        <v>-1500</v>
      </c>
    </row>
    <row r="221" spans="1:7" ht="38.25">
      <c r="A221" s="11">
        <v>211</v>
      </c>
      <c r="B221" s="61" t="s">
        <v>135</v>
      </c>
      <c r="C221" s="66" t="s">
        <v>412</v>
      </c>
      <c r="D221" s="66" t="s">
        <v>463</v>
      </c>
      <c r="E221" s="66" t="s">
        <v>260</v>
      </c>
      <c r="F221" s="66" t="s">
        <v>366</v>
      </c>
      <c r="G221" s="67">
        <v>-1500</v>
      </c>
    </row>
    <row r="222" spans="1:7" ht="26.25" customHeight="1">
      <c r="A222" s="11">
        <v>212</v>
      </c>
      <c r="B222" s="61" t="s">
        <v>118</v>
      </c>
      <c r="C222" s="66" t="s">
        <v>412</v>
      </c>
      <c r="D222" s="66" t="s">
        <v>463</v>
      </c>
      <c r="E222" s="66" t="s">
        <v>462</v>
      </c>
      <c r="F222" s="66" t="s">
        <v>366</v>
      </c>
      <c r="G222" s="67">
        <v>-1500</v>
      </c>
    </row>
    <row r="223" spans="1:7" ht="25.5">
      <c r="A223" s="11">
        <v>213</v>
      </c>
      <c r="B223" s="61" t="s">
        <v>86</v>
      </c>
      <c r="C223" s="66" t="s">
        <v>412</v>
      </c>
      <c r="D223" s="66" t="s">
        <v>463</v>
      </c>
      <c r="E223" s="66" t="s">
        <v>462</v>
      </c>
      <c r="F223" s="66" t="s">
        <v>372</v>
      </c>
      <c r="G223" s="67">
        <v>-1500</v>
      </c>
    </row>
    <row r="224" spans="1:7" ht="28.5" customHeight="1">
      <c r="A224" s="11">
        <v>214</v>
      </c>
      <c r="B224" s="63" t="s">
        <v>178</v>
      </c>
      <c r="C224" s="151" t="s">
        <v>413</v>
      </c>
      <c r="D224" s="151" t="s">
        <v>407</v>
      </c>
      <c r="E224" s="151" t="s">
        <v>365</v>
      </c>
      <c r="F224" s="151" t="s">
        <v>366</v>
      </c>
      <c r="G224" s="67">
        <v>2918400</v>
      </c>
    </row>
    <row r="225" spans="1:7" ht="15.75" customHeight="1">
      <c r="A225" s="11">
        <v>215</v>
      </c>
      <c r="B225" s="63" t="s">
        <v>90</v>
      </c>
      <c r="C225" s="66" t="s">
        <v>413</v>
      </c>
      <c r="D225" s="66" t="s">
        <v>403</v>
      </c>
      <c r="E225" s="66" t="s">
        <v>365</v>
      </c>
      <c r="F225" s="66" t="s">
        <v>366</v>
      </c>
      <c r="G225" s="67">
        <v>2918400</v>
      </c>
    </row>
    <row r="226" spans="1:7" ht="14.25" customHeight="1">
      <c r="A226" s="11">
        <v>216</v>
      </c>
      <c r="B226" s="63" t="s">
        <v>91</v>
      </c>
      <c r="C226" s="66" t="s">
        <v>413</v>
      </c>
      <c r="D226" s="66" t="s">
        <v>464</v>
      </c>
      <c r="E226" s="66" t="s">
        <v>365</v>
      </c>
      <c r="F226" s="66" t="s">
        <v>366</v>
      </c>
      <c r="G226" s="67">
        <v>2862203.7</v>
      </c>
    </row>
    <row r="227" spans="1:7" ht="26.25" customHeight="1">
      <c r="A227" s="11">
        <v>217</v>
      </c>
      <c r="B227" s="61" t="s">
        <v>97</v>
      </c>
      <c r="C227" s="66" t="s">
        <v>413</v>
      </c>
      <c r="D227" s="66" t="s">
        <v>464</v>
      </c>
      <c r="E227" s="66" t="s">
        <v>256</v>
      </c>
      <c r="F227" s="66" t="s">
        <v>366</v>
      </c>
      <c r="G227" s="67">
        <v>2862203.7</v>
      </c>
    </row>
    <row r="228" spans="1:7" ht="12.75" customHeight="1">
      <c r="A228" s="11">
        <v>218</v>
      </c>
      <c r="B228" s="61" t="s">
        <v>143</v>
      </c>
      <c r="C228" s="66" t="s">
        <v>413</v>
      </c>
      <c r="D228" s="66" t="s">
        <v>464</v>
      </c>
      <c r="E228" s="66" t="s">
        <v>261</v>
      </c>
      <c r="F228" s="66" t="s">
        <v>366</v>
      </c>
      <c r="G228" s="67">
        <v>2862203.7</v>
      </c>
    </row>
    <row r="229" spans="1:7" ht="12.75">
      <c r="A229" s="11">
        <v>219</v>
      </c>
      <c r="B229" s="61" t="s">
        <v>119</v>
      </c>
      <c r="C229" s="66" t="s">
        <v>413</v>
      </c>
      <c r="D229" s="66" t="s">
        <v>464</v>
      </c>
      <c r="E229" s="66" t="s">
        <v>465</v>
      </c>
      <c r="F229" s="66" t="s">
        <v>366</v>
      </c>
      <c r="G229" s="67">
        <v>-55130.3</v>
      </c>
    </row>
    <row r="230" spans="1:7" ht="12.75">
      <c r="A230" s="11">
        <v>220</v>
      </c>
      <c r="B230" s="61" t="s">
        <v>158</v>
      </c>
      <c r="C230" s="66" t="s">
        <v>413</v>
      </c>
      <c r="D230" s="66" t="s">
        <v>464</v>
      </c>
      <c r="E230" s="66" t="s">
        <v>465</v>
      </c>
      <c r="F230" s="66" t="s">
        <v>399</v>
      </c>
      <c r="G230" s="67">
        <v>-55130.3</v>
      </c>
    </row>
    <row r="231" spans="1:7" ht="39" customHeight="1">
      <c r="A231" s="11">
        <v>221</v>
      </c>
      <c r="B231" s="61" t="s">
        <v>167</v>
      </c>
      <c r="C231" s="66" t="s">
        <v>413</v>
      </c>
      <c r="D231" s="66" t="s">
        <v>464</v>
      </c>
      <c r="E231" s="66" t="s">
        <v>466</v>
      </c>
      <c r="F231" s="66" t="s">
        <v>366</v>
      </c>
      <c r="G231" s="67">
        <v>1520711</v>
      </c>
    </row>
    <row r="232" spans="1:7" ht="12.75">
      <c r="A232" s="11">
        <v>222</v>
      </c>
      <c r="B232" s="61" t="s">
        <v>168</v>
      </c>
      <c r="C232" s="66" t="s">
        <v>413</v>
      </c>
      <c r="D232" s="66" t="s">
        <v>464</v>
      </c>
      <c r="E232" s="66" t="s">
        <v>466</v>
      </c>
      <c r="F232" s="66" t="s">
        <v>387</v>
      </c>
      <c r="G232" s="67">
        <v>1520711</v>
      </c>
    </row>
    <row r="233" spans="1:7" ht="39" customHeight="1">
      <c r="A233" s="11">
        <v>223</v>
      </c>
      <c r="B233" s="61" t="s">
        <v>167</v>
      </c>
      <c r="C233" s="66" t="s">
        <v>413</v>
      </c>
      <c r="D233" s="66" t="s">
        <v>464</v>
      </c>
      <c r="E233" s="66" t="s">
        <v>467</v>
      </c>
      <c r="F233" s="66" t="s">
        <v>366</v>
      </c>
      <c r="G233" s="67">
        <v>1397689</v>
      </c>
    </row>
    <row r="234" spans="1:7" ht="15.75" customHeight="1">
      <c r="A234" s="11">
        <v>224</v>
      </c>
      <c r="B234" s="61" t="s">
        <v>168</v>
      </c>
      <c r="C234" s="66" t="s">
        <v>413</v>
      </c>
      <c r="D234" s="66" t="s">
        <v>464</v>
      </c>
      <c r="E234" s="66" t="s">
        <v>467</v>
      </c>
      <c r="F234" s="66" t="s">
        <v>387</v>
      </c>
      <c r="G234" s="67">
        <v>1397689</v>
      </c>
    </row>
    <row r="235" spans="1:7" ht="89.25">
      <c r="A235" s="11">
        <v>225</v>
      </c>
      <c r="B235" s="61" t="s">
        <v>144</v>
      </c>
      <c r="C235" s="66" t="s">
        <v>413</v>
      </c>
      <c r="D235" s="66" t="s">
        <v>464</v>
      </c>
      <c r="E235" s="66" t="s">
        <v>468</v>
      </c>
      <c r="F235" s="66" t="s">
        <v>366</v>
      </c>
      <c r="G235" s="67">
        <v>-1066</v>
      </c>
    </row>
    <row r="236" spans="1:7" ht="12.75">
      <c r="A236" s="11">
        <v>226</v>
      </c>
      <c r="B236" s="61" t="s">
        <v>168</v>
      </c>
      <c r="C236" s="66" t="s">
        <v>413</v>
      </c>
      <c r="D236" s="66" t="s">
        <v>464</v>
      </c>
      <c r="E236" s="66" t="s">
        <v>468</v>
      </c>
      <c r="F236" s="66" t="s">
        <v>387</v>
      </c>
      <c r="G236" s="67">
        <v>-1066</v>
      </c>
    </row>
    <row r="237" spans="1:7" ht="14.25" customHeight="1">
      <c r="A237" s="11">
        <v>227</v>
      </c>
      <c r="B237" s="61" t="s">
        <v>81</v>
      </c>
      <c r="C237" s="66" t="s">
        <v>413</v>
      </c>
      <c r="D237" s="66" t="s">
        <v>404</v>
      </c>
      <c r="E237" s="66" t="s">
        <v>365</v>
      </c>
      <c r="F237" s="66" t="s">
        <v>366</v>
      </c>
      <c r="G237" s="67">
        <v>56196.3</v>
      </c>
    </row>
    <row r="238" spans="1:7" ht="26.25" customHeight="1">
      <c r="A238" s="11">
        <v>228</v>
      </c>
      <c r="B238" s="61" t="s">
        <v>97</v>
      </c>
      <c r="C238" s="66" t="s">
        <v>413</v>
      </c>
      <c r="D238" s="66" t="s">
        <v>404</v>
      </c>
      <c r="E238" s="66" t="s">
        <v>256</v>
      </c>
      <c r="F238" s="66" t="s">
        <v>366</v>
      </c>
      <c r="G238" s="67">
        <v>56196.3</v>
      </c>
    </row>
    <row r="239" spans="1:7" ht="39.75" customHeight="1">
      <c r="A239" s="11">
        <v>229</v>
      </c>
      <c r="B239" s="61" t="s">
        <v>136</v>
      </c>
      <c r="C239" s="66" t="s">
        <v>413</v>
      </c>
      <c r="D239" s="66" t="s">
        <v>404</v>
      </c>
      <c r="E239" s="66" t="s">
        <v>262</v>
      </c>
      <c r="F239" s="66" t="s">
        <v>366</v>
      </c>
      <c r="G239" s="67">
        <v>56196.3</v>
      </c>
    </row>
    <row r="240" spans="1:7" ht="40.5" customHeight="1">
      <c r="A240" s="11">
        <v>230</v>
      </c>
      <c r="B240" s="61" t="s">
        <v>104</v>
      </c>
      <c r="C240" s="66" t="s">
        <v>413</v>
      </c>
      <c r="D240" s="66" t="s">
        <v>404</v>
      </c>
      <c r="E240" s="66" t="s">
        <v>405</v>
      </c>
      <c r="F240" s="66" t="s">
        <v>366</v>
      </c>
      <c r="G240" s="67">
        <v>-4207.16</v>
      </c>
    </row>
    <row r="241" spans="1:7" ht="12.75">
      <c r="A241" s="11">
        <v>231</v>
      </c>
      <c r="B241" s="61" t="s">
        <v>145</v>
      </c>
      <c r="C241" s="66" t="s">
        <v>413</v>
      </c>
      <c r="D241" s="66" t="s">
        <v>404</v>
      </c>
      <c r="E241" s="66" t="s">
        <v>405</v>
      </c>
      <c r="F241" s="66" t="s">
        <v>369</v>
      </c>
      <c r="G241" s="67">
        <v>-2994.45</v>
      </c>
    </row>
    <row r="242" spans="1:7" ht="15.75" customHeight="1">
      <c r="A242" s="11">
        <v>232</v>
      </c>
      <c r="B242" s="61" t="s">
        <v>161</v>
      </c>
      <c r="C242" s="66" t="s">
        <v>413</v>
      </c>
      <c r="D242" s="66" t="s">
        <v>404</v>
      </c>
      <c r="E242" s="66" t="s">
        <v>405</v>
      </c>
      <c r="F242" s="66" t="s">
        <v>375</v>
      </c>
      <c r="G242" s="67">
        <v>-1212.71</v>
      </c>
    </row>
    <row r="243" spans="1:7" ht="39" customHeight="1">
      <c r="A243" s="11">
        <v>233</v>
      </c>
      <c r="B243" s="61" t="s">
        <v>103</v>
      </c>
      <c r="C243" s="66" t="s">
        <v>413</v>
      </c>
      <c r="D243" s="66" t="s">
        <v>404</v>
      </c>
      <c r="E243" s="66" t="s">
        <v>406</v>
      </c>
      <c r="F243" s="66" t="s">
        <v>366</v>
      </c>
      <c r="G243" s="67">
        <v>60403.46</v>
      </c>
    </row>
    <row r="244" spans="1:7" ht="15.75" customHeight="1">
      <c r="A244" s="11">
        <v>234</v>
      </c>
      <c r="B244" s="61" t="s">
        <v>168</v>
      </c>
      <c r="C244" s="66" t="s">
        <v>413</v>
      </c>
      <c r="D244" s="66" t="s">
        <v>404</v>
      </c>
      <c r="E244" s="66" t="s">
        <v>406</v>
      </c>
      <c r="F244" s="66" t="s">
        <v>387</v>
      </c>
      <c r="G244" s="67">
        <v>60403.46</v>
      </c>
    </row>
    <row r="245" spans="1:7" ht="15.75" customHeight="1">
      <c r="A245" s="11">
        <v>235</v>
      </c>
      <c r="B245" s="63" t="s">
        <v>179</v>
      </c>
      <c r="C245" s="151" t="s">
        <v>414</v>
      </c>
      <c r="D245" s="151" t="s">
        <v>407</v>
      </c>
      <c r="E245" s="151" t="s">
        <v>365</v>
      </c>
      <c r="F245" s="151" t="s">
        <v>366</v>
      </c>
      <c r="G245" s="67">
        <v>-102379</v>
      </c>
    </row>
    <row r="246" spans="1:7" ht="14.25" customHeight="1">
      <c r="A246" s="11">
        <v>236</v>
      </c>
      <c r="B246" s="63" t="s">
        <v>114</v>
      </c>
      <c r="C246" s="66" t="s">
        <v>414</v>
      </c>
      <c r="D246" s="66" t="s">
        <v>364</v>
      </c>
      <c r="E246" s="66" t="s">
        <v>365</v>
      </c>
      <c r="F246" s="66" t="s">
        <v>366</v>
      </c>
      <c r="G246" s="67">
        <v>-102379</v>
      </c>
    </row>
    <row r="247" spans="1:7" ht="51">
      <c r="A247" s="11">
        <v>237</v>
      </c>
      <c r="B247" s="63" t="s">
        <v>159</v>
      </c>
      <c r="C247" s="66" t="s">
        <v>414</v>
      </c>
      <c r="D247" s="66" t="s">
        <v>370</v>
      </c>
      <c r="E247" s="66" t="s">
        <v>365</v>
      </c>
      <c r="F247" s="66" t="s">
        <v>366</v>
      </c>
      <c r="G247" s="67">
        <v>-102379</v>
      </c>
    </row>
    <row r="248" spans="1:7" ht="15" customHeight="1">
      <c r="A248" s="11">
        <v>238</v>
      </c>
      <c r="B248" s="61" t="s">
        <v>98</v>
      </c>
      <c r="C248" s="66" t="s">
        <v>414</v>
      </c>
      <c r="D248" s="66" t="s">
        <v>370</v>
      </c>
      <c r="E248" s="66" t="s">
        <v>367</v>
      </c>
      <c r="F248" s="66" t="s">
        <v>366</v>
      </c>
      <c r="G248" s="67">
        <v>-102379</v>
      </c>
    </row>
    <row r="249" spans="1:7" ht="25.5">
      <c r="A249" s="11">
        <v>239</v>
      </c>
      <c r="B249" s="61" t="s">
        <v>137</v>
      </c>
      <c r="C249" s="66" t="s">
        <v>414</v>
      </c>
      <c r="D249" s="66" t="s">
        <v>370</v>
      </c>
      <c r="E249" s="66" t="s">
        <v>425</v>
      </c>
      <c r="F249" s="66" t="s">
        <v>366</v>
      </c>
      <c r="G249" s="67">
        <v>-50750</v>
      </c>
    </row>
    <row r="250" spans="1:7" ht="17.25" customHeight="1">
      <c r="A250" s="11">
        <v>240</v>
      </c>
      <c r="B250" s="61" t="s">
        <v>145</v>
      </c>
      <c r="C250" s="66" t="s">
        <v>414</v>
      </c>
      <c r="D250" s="66" t="s">
        <v>370</v>
      </c>
      <c r="E250" s="66" t="s">
        <v>425</v>
      </c>
      <c r="F250" s="66" t="s">
        <v>369</v>
      </c>
      <c r="G250" s="67">
        <v>-50750</v>
      </c>
    </row>
    <row r="251" spans="1:7" ht="26.25" customHeight="1">
      <c r="A251" s="11">
        <v>241</v>
      </c>
      <c r="B251" s="61" t="s">
        <v>77</v>
      </c>
      <c r="C251" s="66" t="s">
        <v>414</v>
      </c>
      <c r="D251" s="66" t="s">
        <v>370</v>
      </c>
      <c r="E251" s="66" t="s">
        <v>448</v>
      </c>
      <c r="F251" s="66" t="s">
        <v>366</v>
      </c>
      <c r="G251" s="67">
        <v>-2000</v>
      </c>
    </row>
    <row r="252" spans="1:7" ht="17.25" customHeight="1">
      <c r="A252" s="11">
        <v>242</v>
      </c>
      <c r="B252" s="61" t="s">
        <v>145</v>
      </c>
      <c r="C252" s="66" t="s">
        <v>414</v>
      </c>
      <c r="D252" s="66" t="s">
        <v>370</v>
      </c>
      <c r="E252" s="66" t="s">
        <v>448</v>
      </c>
      <c r="F252" s="66" t="s">
        <v>369</v>
      </c>
      <c r="G252" s="67">
        <v>-2000</v>
      </c>
    </row>
    <row r="253" spans="1:7" ht="26.25" customHeight="1">
      <c r="A253" s="11">
        <v>243</v>
      </c>
      <c r="B253" s="61" t="s">
        <v>160</v>
      </c>
      <c r="C253" s="66" t="s">
        <v>414</v>
      </c>
      <c r="D253" s="66" t="s">
        <v>370</v>
      </c>
      <c r="E253" s="66" t="s">
        <v>371</v>
      </c>
      <c r="F253" s="66" t="s">
        <v>366</v>
      </c>
      <c r="G253" s="67">
        <v>-3911</v>
      </c>
    </row>
    <row r="254" spans="1:7" ht="25.5">
      <c r="A254" s="11">
        <v>244</v>
      </c>
      <c r="B254" s="61" t="s">
        <v>86</v>
      </c>
      <c r="C254" s="66" t="s">
        <v>414</v>
      </c>
      <c r="D254" s="66" t="s">
        <v>370</v>
      </c>
      <c r="E254" s="66" t="s">
        <v>371</v>
      </c>
      <c r="F254" s="66" t="s">
        <v>372</v>
      </c>
      <c r="G254" s="67">
        <v>-3911</v>
      </c>
    </row>
    <row r="255" spans="1:7" ht="14.25" customHeight="1">
      <c r="A255" s="11">
        <v>245</v>
      </c>
      <c r="B255" s="61" t="s">
        <v>105</v>
      </c>
      <c r="C255" s="66" t="s">
        <v>414</v>
      </c>
      <c r="D255" s="66" t="s">
        <v>370</v>
      </c>
      <c r="E255" s="66" t="s">
        <v>374</v>
      </c>
      <c r="F255" s="66" t="s">
        <v>366</v>
      </c>
      <c r="G255" s="67">
        <v>-12540</v>
      </c>
    </row>
    <row r="256" spans="1:7" ht="25.5">
      <c r="A256" s="11">
        <v>246</v>
      </c>
      <c r="B256" s="61" t="s">
        <v>86</v>
      </c>
      <c r="C256" s="66" t="s">
        <v>414</v>
      </c>
      <c r="D256" s="66" t="s">
        <v>370</v>
      </c>
      <c r="E256" s="66" t="s">
        <v>374</v>
      </c>
      <c r="F256" s="66" t="s">
        <v>372</v>
      </c>
      <c r="G256" s="67">
        <v>-12540</v>
      </c>
    </row>
    <row r="257" spans="1:7" ht="26.25" customHeight="1">
      <c r="A257" s="11">
        <v>247</v>
      </c>
      <c r="B257" s="61" t="s">
        <v>106</v>
      </c>
      <c r="C257" s="66" t="s">
        <v>414</v>
      </c>
      <c r="D257" s="66" t="s">
        <v>370</v>
      </c>
      <c r="E257" s="66" t="s">
        <v>368</v>
      </c>
      <c r="F257" s="66" t="s">
        <v>366</v>
      </c>
      <c r="G257" s="67">
        <v>-33178</v>
      </c>
    </row>
    <row r="258" spans="1:7" ht="15.75" customHeight="1">
      <c r="A258" s="11">
        <v>248</v>
      </c>
      <c r="B258" s="61" t="s">
        <v>145</v>
      </c>
      <c r="C258" s="66" t="s">
        <v>414</v>
      </c>
      <c r="D258" s="66" t="s">
        <v>370</v>
      </c>
      <c r="E258" s="66" t="s">
        <v>368</v>
      </c>
      <c r="F258" s="66" t="s">
        <v>369</v>
      </c>
      <c r="G258" s="67">
        <v>-33173.01</v>
      </c>
    </row>
    <row r="259" spans="1:7" ht="15" customHeight="1">
      <c r="A259" s="11">
        <v>249</v>
      </c>
      <c r="B259" s="61" t="s">
        <v>161</v>
      </c>
      <c r="C259" s="66" t="s">
        <v>414</v>
      </c>
      <c r="D259" s="66" t="s">
        <v>370</v>
      </c>
      <c r="E259" s="66" t="s">
        <v>368</v>
      </c>
      <c r="F259" s="66" t="s">
        <v>375</v>
      </c>
      <c r="G259" s="67">
        <v>-4.99</v>
      </c>
    </row>
    <row r="260" spans="1:7" ht="26.25" customHeight="1">
      <c r="A260" s="11">
        <v>250</v>
      </c>
      <c r="B260" s="63" t="s">
        <v>192</v>
      </c>
      <c r="C260" s="151" t="s">
        <v>472</v>
      </c>
      <c r="D260" s="151" t="s">
        <v>407</v>
      </c>
      <c r="E260" s="151" t="s">
        <v>365</v>
      </c>
      <c r="F260" s="151" t="s">
        <v>366</v>
      </c>
      <c r="G260" s="67">
        <v>0</v>
      </c>
    </row>
    <row r="261" spans="1:7" ht="14.25" customHeight="1">
      <c r="A261" s="11">
        <v>251</v>
      </c>
      <c r="B261" s="63" t="s">
        <v>114</v>
      </c>
      <c r="C261" s="66" t="s">
        <v>472</v>
      </c>
      <c r="D261" s="66" t="s">
        <v>364</v>
      </c>
      <c r="E261" s="66" t="s">
        <v>365</v>
      </c>
      <c r="F261" s="66" t="s">
        <v>366</v>
      </c>
      <c r="G261" s="67">
        <v>0</v>
      </c>
    </row>
    <row r="262" spans="1:7" ht="38.25">
      <c r="A262" s="11">
        <v>252</v>
      </c>
      <c r="B262" s="63" t="s">
        <v>109</v>
      </c>
      <c r="C262" s="66" t="s">
        <v>472</v>
      </c>
      <c r="D262" s="66" t="s">
        <v>377</v>
      </c>
      <c r="E262" s="66" t="s">
        <v>365</v>
      </c>
      <c r="F262" s="66" t="s">
        <v>366</v>
      </c>
      <c r="G262" s="67">
        <v>0</v>
      </c>
    </row>
    <row r="263" spans="1:7" ht="15" customHeight="1">
      <c r="A263" s="11">
        <v>253</v>
      </c>
      <c r="B263" s="61" t="s">
        <v>98</v>
      </c>
      <c r="C263" s="66" t="s">
        <v>472</v>
      </c>
      <c r="D263" s="66" t="s">
        <v>377</v>
      </c>
      <c r="E263" s="66" t="s">
        <v>367</v>
      </c>
      <c r="F263" s="66" t="s">
        <v>366</v>
      </c>
      <c r="G263" s="67">
        <v>0</v>
      </c>
    </row>
    <row r="264" spans="1:7" ht="19.5" customHeight="1">
      <c r="A264" s="11">
        <v>254</v>
      </c>
      <c r="B264" s="61" t="s">
        <v>138</v>
      </c>
      <c r="C264" s="66" t="s">
        <v>472</v>
      </c>
      <c r="D264" s="66" t="s">
        <v>377</v>
      </c>
      <c r="E264" s="66" t="s">
        <v>451</v>
      </c>
      <c r="F264" s="66" t="s">
        <v>366</v>
      </c>
      <c r="G264" s="67">
        <v>-1207.24</v>
      </c>
    </row>
    <row r="265" spans="1:7" ht="18" customHeight="1">
      <c r="A265" s="11">
        <v>255</v>
      </c>
      <c r="B265" s="61" t="s">
        <v>145</v>
      </c>
      <c r="C265" s="66" t="s">
        <v>472</v>
      </c>
      <c r="D265" s="66" t="s">
        <v>377</v>
      </c>
      <c r="E265" s="66" t="s">
        <v>451</v>
      </c>
      <c r="F265" s="66" t="s">
        <v>369</v>
      </c>
      <c r="G265" s="67">
        <v>-1207.24</v>
      </c>
    </row>
    <row r="266" spans="1:7" ht="26.25" customHeight="1">
      <c r="A266" s="11">
        <v>256</v>
      </c>
      <c r="B266" s="61" t="s">
        <v>106</v>
      </c>
      <c r="C266" s="66" t="s">
        <v>472</v>
      </c>
      <c r="D266" s="66" t="s">
        <v>377</v>
      </c>
      <c r="E266" s="66" t="s">
        <v>368</v>
      </c>
      <c r="F266" s="66" t="s">
        <v>366</v>
      </c>
      <c r="G266" s="67">
        <v>1207.24</v>
      </c>
    </row>
    <row r="267" spans="1:7" ht="12.75">
      <c r="A267" s="11">
        <v>257</v>
      </c>
      <c r="B267" s="61" t="s">
        <v>145</v>
      </c>
      <c r="C267" s="66" t="s">
        <v>472</v>
      </c>
      <c r="D267" s="66" t="s">
        <v>377</v>
      </c>
      <c r="E267" s="66" t="s">
        <v>368</v>
      </c>
      <c r="F267" s="66" t="s">
        <v>369</v>
      </c>
      <c r="G267" s="67">
        <v>1207.24</v>
      </c>
    </row>
    <row r="268" spans="1:7" ht="26.25" customHeight="1">
      <c r="A268" s="11">
        <v>258</v>
      </c>
      <c r="B268" s="63" t="s">
        <v>180</v>
      </c>
      <c r="C268" s="151" t="s">
        <v>415</v>
      </c>
      <c r="D268" s="151" t="s">
        <v>407</v>
      </c>
      <c r="E268" s="151" t="s">
        <v>365</v>
      </c>
      <c r="F268" s="151" t="s">
        <v>366</v>
      </c>
      <c r="G268" s="67">
        <v>90027.7</v>
      </c>
    </row>
    <row r="269" spans="1:7" ht="14.25" customHeight="1">
      <c r="A269" s="11">
        <v>259</v>
      </c>
      <c r="B269" s="63" t="s">
        <v>114</v>
      </c>
      <c r="C269" s="66" t="s">
        <v>415</v>
      </c>
      <c r="D269" s="66" t="s">
        <v>364</v>
      </c>
      <c r="E269" s="66" t="s">
        <v>365</v>
      </c>
      <c r="F269" s="66" t="s">
        <v>366</v>
      </c>
      <c r="G269" s="67">
        <v>90027.7</v>
      </c>
    </row>
    <row r="270" spans="1:7" ht="41.25" customHeight="1">
      <c r="A270" s="11">
        <v>260</v>
      </c>
      <c r="B270" s="63" t="s">
        <v>109</v>
      </c>
      <c r="C270" s="66" t="s">
        <v>415</v>
      </c>
      <c r="D270" s="66" t="s">
        <v>377</v>
      </c>
      <c r="E270" s="66" t="s">
        <v>365</v>
      </c>
      <c r="F270" s="66" t="s">
        <v>366</v>
      </c>
      <c r="G270" s="67">
        <v>-4972.3</v>
      </c>
    </row>
    <row r="271" spans="1:7" ht="52.5" customHeight="1">
      <c r="A271" s="11">
        <v>261</v>
      </c>
      <c r="B271" s="61" t="s">
        <v>92</v>
      </c>
      <c r="C271" s="66" t="s">
        <v>415</v>
      </c>
      <c r="D271" s="66" t="s">
        <v>377</v>
      </c>
      <c r="E271" s="66" t="s">
        <v>282</v>
      </c>
      <c r="F271" s="66" t="s">
        <v>366</v>
      </c>
      <c r="G271" s="67">
        <v>-2100</v>
      </c>
    </row>
    <row r="272" spans="1:7" ht="40.5" customHeight="1">
      <c r="A272" s="11">
        <v>262</v>
      </c>
      <c r="B272" s="61" t="s">
        <v>127</v>
      </c>
      <c r="C272" s="66" t="s">
        <v>415</v>
      </c>
      <c r="D272" s="66" t="s">
        <v>377</v>
      </c>
      <c r="E272" s="66" t="s">
        <v>283</v>
      </c>
      <c r="F272" s="66" t="s">
        <v>366</v>
      </c>
      <c r="G272" s="67">
        <v>-2100</v>
      </c>
    </row>
    <row r="273" spans="1:7" ht="54" customHeight="1">
      <c r="A273" s="11">
        <v>263</v>
      </c>
      <c r="B273" s="61" t="s">
        <v>110</v>
      </c>
      <c r="C273" s="66" t="s">
        <v>415</v>
      </c>
      <c r="D273" s="66" t="s">
        <v>377</v>
      </c>
      <c r="E273" s="66" t="s">
        <v>450</v>
      </c>
      <c r="F273" s="66" t="s">
        <v>366</v>
      </c>
      <c r="G273" s="67">
        <v>-2100</v>
      </c>
    </row>
    <row r="274" spans="1:7" ht="12.75">
      <c r="A274" s="11">
        <v>264</v>
      </c>
      <c r="B274" s="61" t="s">
        <v>145</v>
      </c>
      <c r="C274" s="66" t="s">
        <v>415</v>
      </c>
      <c r="D274" s="66" t="s">
        <v>377</v>
      </c>
      <c r="E274" s="66" t="s">
        <v>450</v>
      </c>
      <c r="F274" s="66" t="s">
        <v>369</v>
      </c>
      <c r="G274" s="67">
        <v>-2100</v>
      </c>
    </row>
    <row r="275" spans="1:7" ht="39" customHeight="1">
      <c r="A275" s="11">
        <v>265</v>
      </c>
      <c r="B275" s="61" t="s">
        <v>93</v>
      </c>
      <c r="C275" s="66" t="s">
        <v>415</v>
      </c>
      <c r="D275" s="66" t="s">
        <v>377</v>
      </c>
      <c r="E275" s="66" t="s">
        <v>279</v>
      </c>
      <c r="F275" s="66" t="s">
        <v>366</v>
      </c>
      <c r="G275" s="67">
        <v>-2872.3</v>
      </c>
    </row>
    <row r="276" spans="1:7" ht="36.75" customHeight="1">
      <c r="A276" s="11">
        <v>266</v>
      </c>
      <c r="B276" s="61" t="s">
        <v>194</v>
      </c>
      <c r="C276" s="66" t="s">
        <v>415</v>
      </c>
      <c r="D276" s="66" t="s">
        <v>377</v>
      </c>
      <c r="E276" s="66" t="s">
        <v>280</v>
      </c>
      <c r="F276" s="66" t="s">
        <v>366</v>
      </c>
      <c r="G276" s="67">
        <v>-1654.5</v>
      </c>
    </row>
    <row r="277" spans="1:7" ht="12.75">
      <c r="A277" s="11">
        <v>267</v>
      </c>
      <c r="B277" s="61" t="s">
        <v>193</v>
      </c>
      <c r="C277" s="66" t="s">
        <v>415</v>
      </c>
      <c r="D277" s="66" t="s">
        <v>377</v>
      </c>
      <c r="E277" s="66" t="s">
        <v>378</v>
      </c>
      <c r="F277" s="66" t="s">
        <v>366</v>
      </c>
      <c r="G277" s="67">
        <v>-1654.5</v>
      </c>
    </row>
    <row r="278" spans="1:7" ht="12.75">
      <c r="A278" s="11">
        <v>268</v>
      </c>
      <c r="B278" s="61" t="s">
        <v>145</v>
      </c>
      <c r="C278" s="66" t="s">
        <v>415</v>
      </c>
      <c r="D278" s="66" t="s">
        <v>377</v>
      </c>
      <c r="E278" s="66" t="s">
        <v>378</v>
      </c>
      <c r="F278" s="66" t="s">
        <v>369</v>
      </c>
      <c r="G278" s="67">
        <v>12520</v>
      </c>
    </row>
    <row r="279" spans="1:7" ht="25.5">
      <c r="A279" s="11">
        <v>269</v>
      </c>
      <c r="B279" s="61" t="s">
        <v>86</v>
      </c>
      <c r="C279" s="66" t="s">
        <v>415</v>
      </c>
      <c r="D279" s="66" t="s">
        <v>377</v>
      </c>
      <c r="E279" s="66" t="s">
        <v>378</v>
      </c>
      <c r="F279" s="66" t="s">
        <v>372</v>
      </c>
      <c r="G279" s="67">
        <v>-13535.82</v>
      </c>
    </row>
    <row r="280" spans="1:7" ht="15.75" customHeight="1">
      <c r="A280" s="11">
        <v>270</v>
      </c>
      <c r="B280" s="61" t="s">
        <v>161</v>
      </c>
      <c r="C280" s="66" t="s">
        <v>415</v>
      </c>
      <c r="D280" s="66" t="s">
        <v>377</v>
      </c>
      <c r="E280" s="66" t="s">
        <v>378</v>
      </c>
      <c r="F280" s="66" t="s">
        <v>375</v>
      </c>
      <c r="G280" s="67">
        <v>-638.68</v>
      </c>
    </row>
    <row r="281" spans="1:7" ht="51">
      <c r="A281" s="11">
        <v>271</v>
      </c>
      <c r="B281" s="61" t="s">
        <v>195</v>
      </c>
      <c r="C281" s="66" t="s">
        <v>415</v>
      </c>
      <c r="D281" s="66" t="s">
        <v>377</v>
      </c>
      <c r="E281" s="66" t="s">
        <v>281</v>
      </c>
      <c r="F281" s="66" t="s">
        <v>366</v>
      </c>
      <c r="G281" s="67">
        <v>-1217.8</v>
      </c>
    </row>
    <row r="282" spans="1:7" ht="51.75" customHeight="1">
      <c r="A282" s="11">
        <v>272</v>
      </c>
      <c r="B282" s="61" t="s">
        <v>196</v>
      </c>
      <c r="C282" s="66" t="s">
        <v>415</v>
      </c>
      <c r="D282" s="66" t="s">
        <v>377</v>
      </c>
      <c r="E282" s="66" t="s">
        <v>379</v>
      </c>
      <c r="F282" s="66" t="s">
        <v>366</v>
      </c>
      <c r="G282" s="67">
        <v>-1217.8</v>
      </c>
    </row>
    <row r="283" spans="1:7" ht="25.5">
      <c r="A283" s="11">
        <v>273</v>
      </c>
      <c r="B283" s="61" t="s">
        <v>86</v>
      </c>
      <c r="C283" s="66" t="s">
        <v>415</v>
      </c>
      <c r="D283" s="66" t="s">
        <v>377</v>
      </c>
      <c r="E283" s="66" t="s">
        <v>379</v>
      </c>
      <c r="F283" s="66" t="s">
        <v>372</v>
      </c>
      <c r="G283" s="67">
        <v>-1217.8</v>
      </c>
    </row>
    <row r="284" spans="1:7" ht="15.75" customHeight="1">
      <c r="A284" s="11">
        <v>274</v>
      </c>
      <c r="B284" s="63" t="s">
        <v>82</v>
      </c>
      <c r="C284" s="66" t="s">
        <v>415</v>
      </c>
      <c r="D284" s="66" t="s">
        <v>380</v>
      </c>
      <c r="E284" s="66" t="s">
        <v>365</v>
      </c>
      <c r="F284" s="66" t="s">
        <v>366</v>
      </c>
      <c r="G284" s="67">
        <v>95000</v>
      </c>
    </row>
    <row r="285" spans="1:7" ht="15" customHeight="1">
      <c r="A285" s="11">
        <v>275</v>
      </c>
      <c r="B285" s="61" t="s">
        <v>98</v>
      </c>
      <c r="C285" s="66" t="s">
        <v>415</v>
      </c>
      <c r="D285" s="66" t="s">
        <v>380</v>
      </c>
      <c r="E285" s="66" t="s">
        <v>367</v>
      </c>
      <c r="F285" s="66" t="s">
        <v>366</v>
      </c>
      <c r="G285" s="67">
        <v>95000</v>
      </c>
    </row>
    <row r="286" spans="1:7" ht="63.75">
      <c r="A286" s="11">
        <v>276</v>
      </c>
      <c r="B286" s="61" t="s">
        <v>181</v>
      </c>
      <c r="C286" s="66" t="s">
        <v>415</v>
      </c>
      <c r="D286" s="66" t="s">
        <v>380</v>
      </c>
      <c r="E286" s="66" t="s">
        <v>449</v>
      </c>
      <c r="F286" s="66" t="s">
        <v>366</v>
      </c>
      <c r="G286" s="67">
        <v>95000</v>
      </c>
    </row>
    <row r="287" spans="1:7" ht="32.25" customHeight="1">
      <c r="A287" s="11">
        <v>277</v>
      </c>
      <c r="B287" s="61" t="s">
        <v>86</v>
      </c>
      <c r="C287" s="66" t="s">
        <v>415</v>
      </c>
      <c r="D287" s="66" t="s">
        <v>380</v>
      </c>
      <c r="E287" s="66" t="s">
        <v>449</v>
      </c>
      <c r="F287" s="66" t="s">
        <v>372</v>
      </c>
      <c r="G287" s="67">
        <v>95000</v>
      </c>
    </row>
    <row r="288" spans="2:7" ht="15" customHeight="1">
      <c r="B288" s="192" t="s">
        <v>268</v>
      </c>
      <c r="C288" s="193"/>
      <c r="D288" s="193"/>
      <c r="E288" s="193"/>
      <c r="F288" s="193"/>
      <c r="G288" s="68">
        <v>2258499.66</v>
      </c>
    </row>
    <row r="292" spans="2:7" ht="26.25" customHeight="1">
      <c r="B292" s="2" t="s">
        <v>418</v>
      </c>
      <c r="C292" s="2"/>
      <c r="D292" s="2"/>
      <c r="E292" s="2"/>
      <c r="F292" s="1"/>
      <c r="G292" s="1"/>
    </row>
    <row r="293" spans="2:7" ht="15" customHeight="1">
      <c r="B293" s="194" t="s">
        <v>419</v>
      </c>
      <c r="C293" s="194"/>
      <c r="D293" s="194"/>
      <c r="E293" s="194"/>
      <c r="F293" s="194"/>
      <c r="G293" s="194"/>
    </row>
    <row r="294" spans="2:7" ht="26.25" customHeight="1">
      <c r="B294" s="1"/>
      <c r="C294" s="1"/>
      <c r="D294" s="1"/>
      <c r="E294" s="1"/>
      <c r="F294" s="1"/>
      <c r="G294" s="1"/>
    </row>
    <row r="295" spans="2:7" ht="15" customHeight="1">
      <c r="B295" s="1" t="s">
        <v>205</v>
      </c>
      <c r="C295" s="1"/>
      <c r="D295" s="164" t="s">
        <v>200</v>
      </c>
      <c r="E295" s="164"/>
      <c r="F295" s="164"/>
      <c r="G295" s="164"/>
    </row>
  </sheetData>
  <sheetProtection/>
  <autoFilter ref="A10:G288"/>
  <mergeCells count="3">
    <mergeCell ref="B288:F288"/>
    <mergeCell ref="B293:G293"/>
    <mergeCell ref="D295:G295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J29" sqref="J29"/>
    </sheetView>
  </sheetViews>
  <sheetFormatPr defaultColWidth="9.00390625" defaultRowHeight="12.75"/>
  <cols>
    <col min="1" max="1" width="5.375" style="0" customWidth="1"/>
    <col min="2" max="2" width="45.125" style="24" customWidth="1"/>
    <col min="3" max="3" width="6.375" style="0" customWidth="1"/>
    <col min="4" max="4" width="7.25390625" style="0" customWidth="1"/>
    <col min="5" max="5" width="10.75390625" style="0" customWidth="1"/>
    <col min="6" max="6" width="5.875" style="0" customWidth="1"/>
    <col min="7" max="7" width="13.75390625" style="0" customWidth="1"/>
    <col min="8" max="8" width="15.25390625" style="0" customWidth="1"/>
  </cols>
  <sheetData>
    <row r="1" spans="4:7" ht="17.25" customHeight="1">
      <c r="D1" s="21" t="s">
        <v>46</v>
      </c>
      <c r="E1" s="22"/>
      <c r="F1" s="22"/>
      <c r="G1" s="22"/>
    </row>
    <row r="2" spans="4:7" ht="17.25" customHeight="1">
      <c r="D2" s="22" t="s">
        <v>241</v>
      </c>
      <c r="E2" s="22"/>
      <c r="F2" s="22"/>
      <c r="G2" s="22"/>
    </row>
    <row r="3" spans="1:7" ht="16.5" customHeight="1">
      <c r="A3" s="12"/>
      <c r="D3" s="22" t="s">
        <v>182</v>
      </c>
      <c r="E3" s="22"/>
      <c r="F3" s="22"/>
      <c r="G3" s="22"/>
    </row>
    <row r="4" spans="1:7" ht="14.25" customHeight="1">
      <c r="A4" s="12"/>
      <c r="D4" s="22" t="s">
        <v>40</v>
      </c>
      <c r="E4" s="22"/>
      <c r="F4" s="22"/>
      <c r="G4" s="22"/>
    </row>
    <row r="5" spans="1:7" ht="18" customHeight="1">
      <c r="A5" s="12"/>
      <c r="D5" s="22" t="s">
        <v>47</v>
      </c>
      <c r="E5" s="22"/>
      <c r="F5" s="22"/>
      <c r="G5" s="22"/>
    </row>
    <row r="6" spans="1:7" ht="14.25" customHeight="1">
      <c r="A6" s="12"/>
      <c r="B6" s="152"/>
      <c r="C6" s="6"/>
      <c r="D6" s="23" t="s">
        <v>48</v>
      </c>
      <c r="E6" s="157"/>
      <c r="F6" s="157"/>
      <c r="G6" s="22"/>
    </row>
    <row r="7" spans="1:7" ht="14.25" customHeight="1">
      <c r="A7" s="12"/>
      <c r="B7" s="152"/>
      <c r="C7" s="6"/>
      <c r="D7" s="23"/>
      <c r="E7" s="157"/>
      <c r="F7" s="157"/>
      <c r="G7" s="22"/>
    </row>
    <row r="8" spans="1:9" ht="26.25" customHeight="1" thickBot="1">
      <c r="A8" s="12"/>
      <c r="B8" s="171" t="s">
        <v>183</v>
      </c>
      <c r="C8" s="170"/>
      <c r="D8" s="171"/>
      <c r="E8" s="170"/>
      <c r="F8" s="170"/>
      <c r="G8" s="172"/>
      <c r="H8" s="172"/>
      <c r="I8" s="172"/>
    </row>
    <row r="9" spans="1:6" ht="13.5" hidden="1" thickBot="1">
      <c r="A9" s="12"/>
      <c r="C9" s="5"/>
      <c r="E9" s="5"/>
      <c r="F9" s="5"/>
    </row>
    <row r="10" spans="1:8" ht="77.25" customHeight="1" thickBot="1">
      <c r="A10" s="17" t="s">
        <v>274</v>
      </c>
      <c r="B10" s="158" t="s">
        <v>184</v>
      </c>
      <c r="C10" s="18" t="s">
        <v>185</v>
      </c>
      <c r="D10" s="18" t="s">
        <v>270</v>
      </c>
      <c r="E10" s="18" t="s">
        <v>271</v>
      </c>
      <c r="F10" s="18" t="s">
        <v>272</v>
      </c>
      <c r="G10" s="154" t="s">
        <v>186</v>
      </c>
      <c r="H10" s="9" t="s">
        <v>187</v>
      </c>
    </row>
    <row r="11" spans="1:8" ht="25.5">
      <c r="A11" s="156">
        <v>1</v>
      </c>
      <c r="B11" s="63" t="s">
        <v>188</v>
      </c>
      <c r="C11" s="151" t="s">
        <v>411</v>
      </c>
      <c r="D11" s="151" t="s">
        <v>407</v>
      </c>
      <c r="E11" s="151" t="s">
        <v>365</v>
      </c>
      <c r="F11" s="151" t="s">
        <v>366</v>
      </c>
      <c r="G11" s="67">
        <v>0</v>
      </c>
      <c r="H11" s="67">
        <v>0</v>
      </c>
    </row>
    <row r="12" spans="1:8" ht="12" customHeight="1">
      <c r="A12" s="156">
        <v>2</v>
      </c>
      <c r="B12" s="63" t="s">
        <v>114</v>
      </c>
      <c r="C12" s="66" t="s">
        <v>411</v>
      </c>
      <c r="D12" s="66" t="s">
        <v>364</v>
      </c>
      <c r="E12" s="66" t="s">
        <v>365</v>
      </c>
      <c r="F12" s="66" t="s">
        <v>366</v>
      </c>
      <c r="G12" s="67">
        <v>2000000</v>
      </c>
      <c r="H12" s="67">
        <v>0</v>
      </c>
    </row>
    <row r="13" spans="1:8" ht="12.75">
      <c r="A13" s="156">
        <v>3</v>
      </c>
      <c r="B13" s="63" t="s">
        <v>82</v>
      </c>
      <c r="C13" s="66" t="s">
        <v>411</v>
      </c>
      <c r="D13" s="66" t="s">
        <v>380</v>
      </c>
      <c r="E13" s="66" t="s">
        <v>365</v>
      </c>
      <c r="F13" s="66" t="s">
        <v>366</v>
      </c>
      <c r="G13" s="67">
        <v>2000000</v>
      </c>
      <c r="H13" s="67">
        <v>0</v>
      </c>
    </row>
    <row r="14" spans="1:8" ht="12.75">
      <c r="A14" s="156">
        <v>4</v>
      </c>
      <c r="B14" s="61" t="s">
        <v>98</v>
      </c>
      <c r="C14" s="66" t="s">
        <v>411</v>
      </c>
      <c r="D14" s="66" t="s">
        <v>380</v>
      </c>
      <c r="E14" s="66" t="s">
        <v>367</v>
      </c>
      <c r="F14" s="66" t="s">
        <v>366</v>
      </c>
      <c r="G14" s="67">
        <v>2000000</v>
      </c>
      <c r="H14" s="67">
        <v>0</v>
      </c>
    </row>
    <row r="15" spans="1:8" ht="38.25">
      <c r="A15" s="156">
        <v>6</v>
      </c>
      <c r="B15" s="61" t="s">
        <v>120</v>
      </c>
      <c r="C15" s="66" t="s">
        <v>411</v>
      </c>
      <c r="D15" s="66" t="s">
        <v>380</v>
      </c>
      <c r="E15" s="66" t="s">
        <v>54</v>
      </c>
      <c r="F15" s="66" t="s">
        <v>366</v>
      </c>
      <c r="G15" s="67">
        <v>2000000</v>
      </c>
      <c r="H15" s="67">
        <v>0</v>
      </c>
    </row>
    <row r="16" spans="1:8" ht="12.75">
      <c r="A16" s="156">
        <v>7</v>
      </c>
      <c r="B16" s="61" t="s">
        <v>75</v>
      </c>
      <c r="C16" s="66" t="s">
        <v>411</v>
      </c>
      <c r="D16" s="66" t="s">
        <v>380</v>
      </c>
      <c r="E16" s="66" t="s">
        <v>54</v>
      </c>
      <c r="F16" s="66" t="s">
        <v>396</v>
      </c>
      <c r="G16" s="67">
        <v>2000000</v>
      </c>
      <c r="H16" s="67">
        <v>0</v>
      </c>
    </row>
    <row r="17" spans="1:8" ht="12.75">
      <c r="A17" s="156">
        <v>8</v>
      </c>
      <c r="B17" s="63" t="s">
        <v>100</v>
      </c>
      <c r="C17" s="66" t="s">
        <v>411</v>
      </c>
      <c r="D17" s="66" t="s">
        <v>388</v>
      </c>
      <c r="E17" s="66" t="s">
        <v>365</v>
      </c>
      <c r="F17" s="66" t="s">
        <v>366</v>
      </c>
      <c r="G17" s="67">
        <v>-2000000</v>
      </c>
      <c r="H17" s="67">
        <v>0</v>
      </c>
    </row>
    <row r="18" spans="1:8" ht="12.75">
      <c r="A18" s="156">
        <v>9</v>
      </c>
      <c r="B18" s="63" t="s">
        <v>78</v>
      </c>
      <c r="C18" s="66" t="s">
        <v>411</v>
      </c>
      <c r="D18" s="66" t="s">
        <v>389</v>
      </c>
      <c r="E18" s="66" t="s">
        <v>365</v>
      </c>
      <c r="F18" s="66" t="s">
        <v>366</v>
      </c>
      <c r="G18" s="67">
        <v>-2000000</v>
      </c>
      <c r="H18" s="67">
        <v>0</v>
      </c>
    </row>
    <row r="19" spans="1:8" ht="38.25">
      <c r="A19" s="156">
        <v>10</v>
      </c>
      <c r="B19" s="61" t="s">
        <v>94</v>
      </c>
      <c r="C19" s="66" t="s">
        <v>411</v>
      </c>
      <c r="D19" s="66" t="s">
        <v>389</v>
      </c>
      <c r="E19" s="66" t="s">
        <v>297</v>
      </c>
      <c r="F19" s="66" t="s">
        <v>366</v>
      </c>
      <c r="G19" s="67">
        <v>-2000000</v>
      </c>
      <c r="H19" s="67">
        <v>0</v>
      </c>
    </row>
    <row r="20" spans="1:8" ht="38.25">
      <c r="A20" s="156">
        <v>11</v>
      </c>
      <c r="B20" s="61" t="s">
        <v>131</v>
      </c>
      <c r="C20" s="66" t="s">
        <v>411</v>
      </c>
      <c r="D20" s="66" t="s">
        <v>389</v>
      </c>
      <c r="E20" s="66" t="s">
        <v>299</v>
      </c>
      <c r="F20" s="66" t="s">
        <v>366</v>
      </c>
      <c r="G20" s="67">
        <v>-2000000</v>
      </c>
      <c r="H20" s="67">
        <v>0</v>
      </c>
    </row>
    <row r="21" spans="1:8" ht="51">
      <c r="A21" s="156">
        <v>12</v>
      </c>
      <c r="B21" s="61" t="s">
        <v>153</v>
      </c>
      <c r="C21" s="66" t="s">
        <v>411</v>
      </c>
      <c r="D21" s="66" t="s">
        <v>389</v>
      </c>
      <c r="E21" s="66" t="s">
        <v>390</v>
      </c>
      <c r="F21" s="66" t="s">
        <v>366</v>
      </c>
      <c r="G21" s="67">
        <v>-2000000</v>
      </c>
      <c r="H21" s="67">
        <v>0</v>
      </c>
    </row>
    <row r="22" spans="1:8" ht="38.25">
      <c r="A22" s="156">
        <v>13</v>
      </c>
      <c r="B22" s="61" t="s">
        <v>86</v>
      </c>
      <c r="C22" s="66" t="s">
        <v>411</v>
      </c>
      <c r="D22" s="66" t="s">
        <v>389</v>
      </c>
      <c r="E22" s="66" t="s">
        <v>390</v>
      </c>
      <c r="F22" s="66" t="s">
        <v>372</v>
      </c>
      <c r="G22" s="67">
        <v>-2000000</v>
      </c>
      <c r="H22" s="67">
        <v>0</v>
      </c>
    </row>
    <row r="23" spans="1:8" ht="12.75">
      <c r="A23" s="156">
        <v>14</v>
      </c>
      <c r="B23" s="192" t="s">
        <v>268</v>
      </c>
      <c r="C23" s="193"/>
      <c r="D23" s="193"/>
      <c r="E23" s="193"/>
      <c r="F23" s="193"/>
      <c r="G23" s="68">
        <v>0</v>
      </c>
      <c r="H23" s="68">
        <v>0</v>
      </c>
    </row>
    <row r="29" spans="2:7" ht="12.75">
      <c r="B29" s="2" t="s">
        <v>418</v>
      </c>
      <c r="C29" s="2"/>
      <c r="D29" s="2"/>
      <c r="E29" s="2"/>
      <c r="F29" s="1"/>
      <c r="G29" s="1"/>
    </row>
    <row r="30" spans="2:7" ht="12.75">
      <c r="B30" s="2" t="s">
        <v>419</v>
      </c>
      <c r="C30" s="2"/>
      <c r="D30" s="2"/>
      <c r="E30" s="2"/>
      <c r="F30" s="2"/>
      <c r="G30" s="2"/>
    </row>
    <row r="31" spans="2:7" ht="12.75">
      <c r="B31" s="1"/>
      <c r="C31" s="1"/>
      <c r="D31" s="1"/>
      <c r="E31" s="1"/>
      <c r="F31" s="1"/>
      <c r="G31" s="1"/>
    </row>
    <row r="32" spans="2:8" ht="12.75">
      <c r="B32" s="1" t="s">
        <v>207</v>
      </c>
      <c r="C32" s="1"/>
      <c r="D32" s="1" t="s">
        <v>206</v>
      </c>
      <c r="E32" s="2"/>
      <c r="F32" s="2"/>
      <c r="G32" s="2"/>
      <c r="H32" s="2"/>
    </row>
  </sheetData>
  <sheetProtection/>
  <autoFilter ref="A10:H23"/>
  <mergeCells count="1">
    <mergeCell ref="B23:F2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zoomScalePageLayoutView="0" workbookViewId="0" topLeftCell="A46">
      <selection activeCell="B66" sqref="B66"/>
    </sheetView>
  </sheetViews>
  <sheetFormatPr defaultColWidth="9.00390625" defaultRowHeight="12.75"/>
  <cols>
    <col min="1" max="1" width="5.375" style="0" customWidth="1"/>
    <col min="2" max="2" width="62.75390625" style="3" customWidth="1"/>
    <col min="3" max="3" width="14.125" style="0" customWidth="1"/>
    <col min="4" max="4" width="27.125" style="0" customWidth="1"/>
  </cols>
  <sheetData>
    <row r="1" spans="3:4" ht="12.75">
      <c r="C1" s="21" t="s">
        <v>53</v>
      </c>
      <c r="D1" s="22"/>
    </row>
    <row r="2" ht="12.75">
      <c r="C2" s="22" t="s">
        <v>241</v>
      </c>
    </row>
    <row r="3" spans="1:3" ht="12.75">
      <c r="A3" s="12"/>
      <c r="C3" s="22" t="s">
        <v>69</v>
      </c>
    </row>
    <row r="4" spans="1:3" ht="12.75">
      <c r="A4" s="12"/>
      <c r="C4" s="22" t="s">
        <v>302</v>
      </c>
    </row>
    <row r="5" spans="1:3" ht="12.75">
      <c r="A5" s="12"/>
      <c r="C5" s="22" t="s">
        <v>303</v>
      </c>
    </row>
    <row r="6" spans="1:3" ht="12.75">
      <c r="A6" s="12"/>
      <c r="C6" s="23" t="s">
        <v>304</v>
      </c>
    </row>
    <row r="7" spans="1:3" ht="12.75">
      <c r="A7" s="12"/>
      <c r="C7" t="s">
        <v>305</v>
      </c>
    </row>
    <row r="8" ht="12.75">
      <c r="A8" s="12"/>
    </row>
    <row r="9" spans="1:4" ht="12.75">
      <c r="A9" s="12"/>
      <c r="B9" s="4"/>
      <c r="C9" s="5"/>
      <c r="D9" s="6"/>
    </row>
    <row r="10" spans="1:4" ht="42.75" customHeight="1">
      <c r="A10" s="12"/>
      <c r="B10" s="195" t="s">
        <v>277</v>
      </c>
      <c r="C10" s="195"/>
      <c r="D10" s="195"/>
    </row>
    <row r="11" spans="1:4" ht="12.75" hidden="1">
      <c r="A11" s="12"/>
      <c r="D11" s="5"/>
    </row>
    <row r="12" spans="1:4" ht="66.75" customHeight="1">
      <c r="A12" s="17" t="s">
        <v>274</v>
      </c>
      <c r="B12" s="19" t="s">
        <v>275</v>
      </c>
      <c r="C12" s="19" t="s">
        <v>271</v>
      </c>
      <c r="D12" s="20" t="s">
        <v>276</v>
      </c>
    </row>
    <row r="13" spans="1:4" ht="54.75" customHeight="1">
      <c r="A13" s="11">
        <v>1</v>
      </c>
      <c r="B13" s="63" t="s">
        <v>92</v>
      </c>
      <c r="C13" s="64" t="s">
        <v>282</v>
      </c>
      <c r="D13" s="67">
        <v>334519</v>
      </c>
    </row>
    <row r="14" spans="1:4" ht="26.25" customHeight="1">
      <c r="A14" s="11">
        <v>2</v>
      </c>
      <c r="B14" s="61" t="s">
        <v>127</v>
      </c>
      <c r="C14" s="62" t="s">
        <v>283</v>
      </c>
      <c r="D14" s="67">
        <v>334519</v>
      </c>
    </row>
    <row r="15" spans="1:4" ht="39.75" customHeight="1">
      <c r="A15" s="11">
        <v>3</v>
      </c>
      <c r="B15" s="63" t="s">
        <v>208</v>
      </c>
      <c r="C15" s="64" t="s">
        <v>284</v>
      </c>
      <c r="D15" s="67">
        <v>2773474.16</v>
      </c>
    </row>
    <row r="16" spans="1:4" ht="27.75" customHeight="1">
      <c r="A16" s="11">
        <v>4</v>
      </c>
      <c r="B16" s="63" t="s">
        <v>87</v>
      </c>
      <c r="C16" s="64" t="s">
        <v>287</v>
      </c>
      <c r="D16" s="67">
        <v>8942635.73</v>
      </c>
    </row>
    <row r="17" spans="1:4" ht="27.75" customHeight="1">
      <c r="A17" s="11">
        <v>5</v>
      </c>
      <c r="B17" s="61" t="s">
        <v>129</v>
      </c>
      <c r="C17" s="62" t="s">
        <v>289</v>
      </c>
      <c r="D17" s="67">
        <v>4359744.73</v>
      </c>
    </row>
    <row r="18" spans="1:4" ht="52.5" customHeight="1">
      <c r="A18" s="11">
        <v>6</v>
      </c>
      <c r="B18" s="61" t="s">
        <v>128</v>
      </c>
      <c r="C18" s="62" t="s">
        <v>288</v>
      </c>
      <c r="D18" s="67">
        <v>4049211</v>
      </c>
    </row>
    <row r="19" spans="1:4" ht="15" customHeight="1">
      <c r="A19" s="11">
        <v>7</v>
      </c>
      <c r="B19" s="61" t="s">
        <v>209</v>
      </c>
      <c r="C19" s="62" t="s">
        <v>296</v>
      </c>
      <c r="D19" s="67">
        <v>59160</v>
      </c>
    </row>
    <row r="20" spans="1:4" ht="15" customHeight="1">
      <c r="A20" s="11">
        <v>8</v>
      </c>
      <c r="B20" s="61" t="s">
        <v>210</v>
      </c>
      <c r="C20" s="62" t="s">
        <v>290</v>
      </c>
      <c r="D20" s="67">
        <v>198000</v>
      </c>
    </row>
    <row r="21" spans="1:4" ht="27.75" customHeight="1">
      <c r="A21" s="11">
        <v>9</v>
      </c>
      <c r="B21" s="61" t="s">
        <v>211</v>
      </c>
      <c r="C21" s="62" t="s">
        <v>291</v>
      </c>
      <c r="D21" s="67">
        <v>276520</v>
      </c>
    </row>
    <row r="22" spans="1:4" ht="27.75" customHeight="1">
      <c r="A22" s="11">
        <v>10</v>
      </c>
      <c r="B22" s="63" t="s">
        <v>212</v>
      </c>
      <c r="C22" s="64" t="s">
        <v>292</v>
      </c>
      <c r="D22" s="67">
        <v>47448549</v>
      </c>
    </row>
    <row r="23" spans="1:4" ht="27.75" customHeight="1">
      <c r="A23" s="11">
        <v>11</v>
      </c>
      <c r="B23" s="61" t="s">
        <v>213</v>
      </c>
      <c r="C23" s="62" t="s">
        <v>243</v>
      </c>
      <c r="D23" s="67">
        <v>622449</v>
      </c>
    </row>
    <row r="24" spans="1:4" ht="39.75" customHeight="1">
      <c r="A24" s="11">
        <v>12</v>
      </c>
      <c r="B24" s="61" t="s">
        <v>214</v>
      </c>
      <c r="C24" s="62" t="s">
        <v>263</v>
      </c>
      <c r="D24" s="67">
        <v>45518100</v>
      </c>
    </row>
    <row r="25" spans="1:4" ht="38.25">
      <c r="A25" s="11">
        <v>13</v>
      </c>
      <c r="B25" s="61" t="s">
        <v>215</v>
      </c>
      <c r="C25" s="62" t="s">
        <v>293</v>
      </c>
      <c r="D25" s="67">
        <v>1308000</v>
      </c>
    </row>
    <row r="26" spans="1:4" ht="39.75" customHeight="1">
      <c r="A26" s="11">
        <v>14</v>
      </c>
      <c r="B26" s="63" t="s">
        <v>95</v>
      </c>
      <c r="C26" s="64" t="s">
        <v>294</v>
      </c>
      <c r="D26" s="67">
        <v>96991055.2</v>
      </c>
    </row>
    <row r="27" spans="1:4" ht="39.75" customHeight="1">
      <c r="A27" s="11">
        <v>15</v>
      </c>
      <c r="B27" s="61" t="s">
        <v>216</v>
      </c>
      <c r="C27" s="62" t="s">
        <v>248</v>
      </c>
      <c r="D27" s="67">
        <v>36856560</v>
      </c>
    </row>
    <row r="28" spans="1:4" ht="27.75" customHeight="1">
      <c r="A28" s="11">
        <v>16</v>
      </c>
      <c r="B28" s="61" t="s">
        <v>139</v>
      </c>
      <c r="C28" s="62" t="s">
        <v>249</v>
      </c>
      <c r="D28" s="67">
        <v>18231681.91</v>
      </c>
    </row>
    <row r="29" spans="1:4" ht="27.75" customHeight="1">
      <c r="A29" s="11">
        <v>17</v>
      </c>
      <c r="B29" s="61" t="s">
        <v>125</v>
      </c>
      <c r="C29" s="62" t="s">
        <v>245</v>
      </c>
      <c r="D29" s="67">
        <v>3761267.86</v>
      </c>
    </row>
    <row r="30" spans="1:4" ht="27.75" customHeight="1">
      <c r="A30" s="11">
        <v>18</v>
      </c>
      <c r="B30" s="61" t="s">
        <v>132</v>
      </c>
      <c r="C30" s="62" t="s">
        <v>250</v>
      </c>
      <c r="D30" s="67">
        <v>25355163.6</v>
      </c>
    </row>
    <row r="31" spans="1:4" ht="39.75" customHeight="1">
      <c r="A31" s="11">
        <v>19</v>
      </c>
      <c r="B31" s="61" t="s">
        <v>133</v>
      </c>
      <c r="C31" s="62" t="s">
        <v>251</v>
      </c>
      <c r="D31" s="67">
        <v>1659779.31</v>
      </c>
    </row>
    <row r="32" spans="1:4" ht="27.75" customHeight="1">
      <c r="A32" s="11">
        <v>20</v>
      </c>
      <c r="B32" s="61" t="s">
        <v>217</v>
      </c>
      <c r="C32" s="62" t="s">
        <v>295</v>
      </c>
      <c r="D32" s="67">
        <v>11126602.52</v>
      </c>
    </row>
    <row r="33" spans="1:4" ht="27.75" customHeight="1">
      <c r="A33" s="11">
        <v>21</v>
      </c>
      <c r="B33" s="63" t="s">
        <v>94</v>
      </c>
      <c r="C33" s="64" t="s">
        <v>297</v>
      </c>
      <c r="D33" s="67">
        <v>50666583.29</v>
      </c>
    </row>
    <row r="34" spans="1:4" ht="27.75" customHeight="1">
      <c r="A34" s="11">
        <v>22</v>
      </c>
      <c r="B34" s="61" t="s">
        <v>131</v>
      </c>
      <c r="C34" s="62" t="s">
        <v>299</v>
      </c>
      <c r="D34" s="67">
        <v>19265708.23</v>
      </c>
    </row>
    <row r="35" spans="1:4" ht="27.75" customHeight="1">
      <c r="A35" s="11">
        <v>23</v>
      </c>
      <c r="B35" s="61" t="s">
        <v>130</v>
      </c>
      <c r="C35" s="62" t="s">
        <v>298</v>
      </c>
      <c r="D35" s="67">
        <v>31400875.06</v>
      </c>
    </row>
    <row r="36" spans="1:4" ht="27.75" customHeight="1">
      <c r="A36" s="11">
        <v>24</v>
      </c>
      <c r="B36" s="61" t="s">
        <v>218</v>
      </c>
      <c r="C36" s="62" t="s">
        <v>246</v>
      </c>
      <c r="D36" s="67">
        <v>103212647.2</v>
      </c>
    </row>
    <row r="37" spans="1:4" ht="63.75">
      <c r="A37" s="11">
        <v>25</v>
      </c>
      <c r="B37" s="61" t="s">
        <v>219</v>
      </c>
      <c r="C37" s="62" t="s">
        <v>247</v>
      </c>
      <c r="D37" s="67">
        <v>6934747.2</v>
      </c>
    </row>
    <row r="38" spans="1:4" ht="27.75" customHeight="1">
      <c r="A38" s="11">
        <v>26</v>
      </c>
      <c r="B38" s="61" t="s">
        <v>220</v>
      </c>
      <c r="C38" s="62" t="s">
        <v>264</v>
      </c>
      <c r="D38" s="67">
        <v>95927900</v>
      </c>
    </row>
    <row r="39" spans="1:4" ht="39.75" customHeight="1">
      <c r="A39" s="11">
        <v>27</v>
      </c>
      <c r="B39" s="61" t="s">
        <v>221</v>
      </c>
      <c r="C39" s="62" t="s">
        <v>265</v>
      </c>
      <c r="D39" s="67">
        <v>350000</v>
      </c>
    </row>
    <row r="40" spans="1:4" ht="27.75" customHeight="1">
      <c r="A40" s="11">
        <v>28</v>
      </c>
      <c r="B40" s="63" t="s">
        <v>222</v>
      </c>
      <c r="C40" s="64" t="s">
        <v>244</v>
      </c>
      <c r="D40" s="67">
        <v>2581896</v>
      </c>
    </row>
    <row r="41" spans="1:4" ht="27.75" customHeight="1">
      <c r="A41" s="11">
        <v>29</v>
      </c>
      <c r="B41" s="63" t="s">
        <v>96</v>
      </c>
      <c r="C41" s="64" t="s">
        <v>252</v>
      </c>
      <c r="D41" s="67">
        <v>702774034.97</v>
      </c>
    </row>
    <row r="42" spans="1:4" ht="25.5">
      <c r="A42" s="11">
        <v>30</v>
      </c>
      <c r="B42" s="61" t="s">
        <v>223</v>
      </c>
      <c r="C42" s="62" t="s">
        <v>253</v>
      </c>
      <c r="D42" s="67">
        <v>200277616.97</v>
      </c>
    </row>
    <row r="43" spans="1:4" ht="27.75" customHeight="1">
      <c r="A43" s="11">
        <v>31</v>
      </c>
      <c r="B43" s="61" t="s">
        <v>141</v>
      </c>
      <c r="C43" s="62" t="s">
        <v>254</v>
      </c>
      <c r="D43" s="67">
        <v>435420871.51</v>
      </c>
    </row>
    <row r="44" spans="1:4" ht="25.5">
      <c r="A44" s="11">
        <v>32</v>
      </c>
      <c r="B44" s="61" t="s">
        <v>224</v>
      </c>
      <c r="C44" s="62" t="s">
        <v>255</v>
      </c>
      <c r="D44" s="67">
        <v>46440565.16</v>
      </c>
    </row>
    <row r="45" spans="1:4" ht="38.25">
      <c r="A45" s="11">
        <v>33</v>
      </c>
      <c r="B45" s="61" t="s">
        <v>135</v>
      </c>
      <c r="C45" s="62" t="s">
        <v>260</v>
      </c>
      <c r="D45" s="67">
        <v>20634981.33</v>
      </c>
    </row>
    <row r="46" spans="1:4" ht="25.5">
      <c r="A46" s="11">
        <v>34</v>
      </c>
      <c r="B46" s="63" t="s">
        <v>97</v>
      </c>
      <c r="C46" s="64" t="s">
        <v>256</v>
      </c>
      <c r="D46" s="67">
        <v>156173048.22</v>
      </c>
    </row>
    <row r="47" spans="1:4" ht="15" customHeight="1">
      <c r="A47" s="11">
        <v>35</v>
      </c>
      <c r="B47" s="61" t="s">
        <v>143</v>
      </c>
      <c r="C47" s="62" t="s">
        <v>261</v>
      </c>
      <c r="D47" s="67">
        <v>119386746.34</v>
      </c>
    </row>
    <row r="48" spans="1:4" ht="15" customHeight="1">
      <c r="A48" s="11">
        <v>36</v>
      </c>
      <c r="B48" s="61" t="s">
        <v>225</v>
      </c>
      <c r="C48" s="62" t="s">
        <v>257</v>
      </c>
      <c r="D48" s="67">
        <v>17966178</v>
      </c>
    </row>
    <row r="49" spans="1:4" ht="38.25">
      <c r="A49" s="11">
        <v>37</v>
      </c>
      <c r="B49" s="61" t="s">
        <v>136</v>
      </c>
      <c r="C49" s="62" t="s">
        <v>262</v>
      </c>
      <c r="D49" s="67">
        <v>18820123.88</v>
      </c>
    </row>
    <row r="50" spans="1:4" ht="27.75" customHeight="1">
      <c r="A50" s="11">
        <v>38</v>
      </c>
      <c r="B50" s="63" t="s">
        <v>226</v>
      </c>
      <c r="C50" s="64" t="s">
        <v>285</v>
      </c>
      <c r="D50" s="67">
        <v>6900253.21</v>
      </c>
    </row>
    <row r="51" spans="1:4" ht="25.5">
      <c r="A51" s="11">
        <v>39</v>
      </c>
      <c r="B51" s="61" t="s">
        <v>227</v>
      </c>
      <c r="C51" s="62" t="s">
        <v>266</v>
      </c>
      <c r="D51" s="67">
        <v>1244262</v>
      </c>
    </row>
    <row r="52" spans="1:4" ht="14.25" customHeight="1">
      <c r="A52" s="11">
        <v>40</v>
      </c>
      <c r="B52" s="61" t="s">
        <v>228</v>
      </c>
      <c r="C52" s="62" t="s">
        <v>258</v>
      </c>
      <c r="D52" s="67">
        <v>1075546</v>
      </c>
    </row>
    <row r="53" spans="1:4" ht="25.5">
      <c r="A53" s="11">
        <v>41</v>
      </c>
      <c r="B53" s="61" t="s">
        <v>229</v>
      </c>
      <c r="C53" s="62" t="s">
        <v>286</v>
      </c>
      <c r="D53" s="67">
        <v>454800</v>
      </c>
    </row>
    <row r="54" spans="1:4" ht="38.25">
      <c r="A54" s="11">
        <v>42</v>
      </c>
      <c r="B54" s="61" t="s">
        <v>230</v>
      </c>
      <c r="C54" s="62" t="s">
        <v>259</v>
      </c>
      <c r="D54" s="67">
        <v>4125645.21</v>
      </c>
    </row>
    <row r="55" spans="1:4" ht="38.25">
      <c r="A55" s="11">
        <v>43</v>
      </c>
      <c r="B55" s="63" t="s">
        <v>93</v>
      </c>
      <c r="C55" s="64" t="s">
        <v>279</v>
      </c>
      <c r="D55" s="67">
        <v>13284897.7</v>
      </c>
    </row>
    <row r="56" spans="1:4" ht="12.75">
      <c r="A56" s="11">
        <v>44</v>
      </c>
      <c r="B56" s="61" t="s">
        <v>231</v>
      </c>
      <c r="C56" s="62" t="s">
        <v>267</v>
      </c>
      <c r="D56" s="67">
        <v>22330</v>
      </c>
    </row>
    <row r="57" spans="1:4" ht="52.5" customHeight="1">
      <c r="A57" s="11">
        <v>45</v>
      </c>
      <c r="B57" s="61" t="s">
        <v>123</v>
      </c>
      <c r="C57" s="62" t="s">
        <v>280</v>
      </c>
      <c r="D57" s="67">
        <v>12235688.5</v>
      </c>
    </row>
    <row r="58" spans="1:4" ht="38.25">
      <c r="A58" s="11">
        <v>46</v>
      </c>
      <c r="B58" s="61" t="s">
        <v>124</v>
      </c>
      <c r="C58" s="62" t="s">
        <v>281</v>
      </c>
      <c r="D58" s="67">
        <v>1026879.2</v>
      </c>
    </row>
    <row r="59" spans="1:4" ht="38.25">
      <c r="A59" s="11">
        <v>47</v>
      </c>
      <c r="B59" s="63" t="s">
        <v>232</v>
      </c>
      <c r="C59" s="64" t="s">
        <v>316</v>
      </c>
      <c r="D59" s="67">
        <v>2391824.84</v>
      </c>
    </row>
    <row r="60" spans="2:4" ht="12.75">
      <c r="B60" s="196" t="s">
        <v>268</v>
      </c>
      <c r="C60" s="196"/>
      <c r="D60" s="178">
        <v>1194475418.52</v>
      </c>
    </row>
    <row r="61" spans="2:4" ht="12.75">
      <c r="B61" s="176"/>
      <c r="C61" s="176"/>
      <c r="D61" s="177"/>
    </row>
    <row r="62" spans="2:4" ht="12.75">
      <c r="B62" s="176"/>
      <c r="C62" s="176"/>
      <c r="D62" s="177"/>
    </row>
    <row r="63" spans="2:4" ht="12.75">
      <c r="B63" s="176"/>
      <c r="C63" s="176"/>
      <c r="D63" s="177"/>
    </row>
    <row r="64" spans="2:4" ht="12.75">
      <c r="B64" s="174"/>
      <c r="C64" s="174"/>
      <c r="D64" s="175"/>
    </row>
    <row r="65" spans="2:4" ht="12.75">
      <c r="B65" s="2"/>
      <c r="C65" s="2"/>
      <c r="D65" s="173"/>
    </row>
    <row r="66" spans="2:4" ht="12.75">
      <c r="B66" s="2" t="s">
        <v>418</v>
      </c>
      <c r="C66" s="2"/>
      <c r="D66" s="2"/>
    </row>
    <row r="67" spans="2:4" ht="12.75">
      <c r="B67" s="194" t="s">
        <v>419</v>
      </c>
      <c r="C67" s="194"/>
      <c r="D67" s="194"/>
    </row>
    <row r="68" ht="12.75">
      <c r="B68"/>
    </row>
    <row r="69" spans="2:4" ht="12.75">
      <c r="B69" s="1" t="s">
        <v>234</v>
      </c>
      <c r="D69" s="1" t="s">
        <v>233</v>
      </c>
    </row>
    <row r="70" ht="12.75">
      <c r="B70" s="24"/>
    </row>
    <row r="71" ht="12.75">
      <c r="B71" s="24"/>
    </row>
  </sheetData>
  <sheetProtection/>
  <autoFilter ref="A12:D60"/>
  <mergeCells count="3">
    <mergeCell ref="B10:D10"/>
    <mergeCell ref="B60:C60"/>
    <mergeCell ref="B67:D67"/>
  </mergeCells>
  <printOptions/>
  <pageMargins left="0.7480314960629921" right="0.1968503937007874" top="0.3937007874015748" bottom="0.3937007874015748" header="0.15748031496062992" footer="0.1574803149606299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SheetLayoutView="100" zoomScalePageLayoutView="0" workbookViewId="0" topLeftCell="A55">
      <selection activeCell="G56" sqref="G56"/>
    </sheetView>
  </sheetViews>
  <sheetFormatPr defaultColWidth="9.00390625" defaultRowHeight="12.75"/>
  <cols>
    <col min="1" max="1" width="5.375" style="0" customWidth="1"/>
    <col min="2" max="2" width="42.25390625" style="24" customWidth="1"/>
    <col min="3" max="3" width="14.125" style="0" customWidth="1"/>
    <col min="4" max="4" width="19.625" style="0" customWidth="1"/>
    <col min="5" max="5" width="19.375" style="0" customWidth="1"/>
  </cols>
  <sheetData>
    <row r="1" spans="3:4" ht="12.75">
      <c r="C1" s="21" t="s">
        <v>39</v>
      </c>
      <c r="D1" s="22"/>
    </row>
    <row r="2" ht="12.75">
      <c r="C2" s="22" t="s">
        <v>241</v>
      </c>
    </row>
    <row r="3" spans="1:3" ht="12.75">
      <c r="A3" s="12"/>
      <c r="C3" s="22" t="s">
        <v>69</v>
      </c>
    </row>
    <row r="4" spans="1:3" ht="12.75">
      <c r="A4" s="12"/>
      <c r="C4" s="22" t="s">
        <v>302</v>
      </c>
    </row>
    <row r="5" spans="1:3" ht="12.75">
      <c r="A5" s="12"/>
      <c r="C5" s="22" t="s">
        <v>303</v>
      </c>
    </row>
    <row r="6" spans="1:3" ht="12.75">
      <c r="A6" s="12"/>
      <c r="C6" s="23" t="s">
        <v>304</v>
      </c>
    </row>
    <row r="7" spans="1:3" ht="12.75">
      <c r="A7" s="12"/>
      <c r="C7" t="s">
        <v>305</v>
      </c>
    </row>
    <row r="8" ht="12.75">
      <c r="A8" s="12"/>
    </row>
    <row r="9" spans="1:4" ht="6" customHeight="1">
      <c r="A9" s="12"/>
      <c r="B9" s="152"/>
      <c r="C9" s="5"/>
      <c r="D9" s="6"/>
    </row>
    <row r="10" spans="1:4" ht="61.5" customHeight="1">
      <c r="A10" s="12"/>
      <c r="B10" s="195" t="s">
        <v>49</v>
      </c>
      <c r="C10" s="195"/>
      <c r="D10" s="195"/>
    </row>
    <row r="11" spans="1:4" ht="3.75" customHeight="1">
      <c r="A11" s="12"/>
      <c r="D11" s="5"/>
    </row>
    <row r="12" spans="1:5" ht="81" customHeight="1">
      <c r="A12" s="17" t="s">
        <v>274</v>
      </c>
      <c r="B12" s="159" t="s">
        <v>275</v>
      </c>
      <c r="C12" s="19" t="s">
        <v>271</v>
      </c>
      <c r="D12" s="160" t="s">
        <v>50</v>
      </c>
      <c r="E12" s="160" t="s">
        <v>51</v>
      </c>
    </row>
    <row r="13" spans="1:5" ht="68.25" customHeight="1">
      <c r="A13" s="139">
        <v>1</v>
      </c>
      <c r="B13" s="63" t="s">
        <v>92</v>
      </c>
      <c r="C13" s="64" t="s">
        <v>282</v>
      </c>
      <c r="D13" s="67">
        <v>561000</v>
      </c>
      <c r="E13" s="67">
        <v>561000</v>
      </c>
    </row>
    <row r="14" spans="1:5" ht="51">
      <c r="A14" s="139">
        <v>2</v>
      </c>
      <c r="B14" s="61" t="s">
        <v>127</v>
      </c>
      <c r="C14" s="62" t="s">
        <v>283</v>
      </c>
      <c r="D14" s="67">
        <v>561000</v>
      </c>
      <c r="E14" s="67">
        <v>561000</v>
      </c>
    </row>
    <row r="15" spans="1:5" ht="51">
      <c r="A15" s="156">
        <v>3</v>
      </c>
      <c r="B15" s="63" t="s">
        <v>208</v>
      </c>
      <c r="C15" s="64" t="s">
        <v>284</v>
      </c>
      <c r="D15" s="67">
        <v>2775388</v>
      </c>
      <c r="E15" s="67">
        <v>2775388</v>
      </c>
    </row>
    <row r="16" spans="1:5" ht="39" customHeight="1">
      <c r="A16" s="139">
        <v>4</v>
      </c>
      <c r="B16" s="63" t="s">
        <v>87</v>
      </c>
      <c r="C16" s="64" t="s">
        <v>287</v>
      </c>
      <c r="D16" s="67">
        <v>9678171</v>
      </c>
      <c r="E16" s="67">
        <v>9678171</v>
      </c>
    </row>
    <row r="17" spans="1:5" ht="38.25">
      <c r="A17" s="139">
        <v>5</v>
      </c>
      <c r="B17" s="61" t="s">
        <v>129</v>
      </c>
      <c r="C17" s="62" t="s">
        <v>289</v>
      </c>
      <c r="D17" s="67">
        <v>4198381</v>
      </c>
      <c r="E17" s="67">
        <v>4198381</v>
      </c>
    </row>
    <row r="18" spans="1:5" ht="76.5">
      <c r="A18" s="156">
        <v>6</v>
      </c>
      <c r="B18" s="61" t="s">
        <v>128</v>
      </c>
      <c r="C18" s="62" t="s">
        <v>288</v>
      </c>
      <c r="D18" s="67">
        <v>4579790</v>
      </c>
      <c r="E18" s="67">
        <v>4579790</v>
      </c>
    </row>
    <row r="19" spans="1:5" ht="25.5">
      <c r="A19" s="139">
        <v>7</v>
      </c>
      <c r="B19" s="61" t="s">
        <v>209</v>
      </c>
      <c r="C19" s="62" t="s">
        <v>296</v>
      </c>
      <c r="D19" s="67">
        <v>300000</v>
      </c>
      <c r="E19" s="67">
        <v>300000</v>
      </c>
    </row>
    <row r="20" spans="1:5" ht="25.5">
      <c r="A20" s="139">
        <v>8</v>
      </c>
      <c r="B20" s="61" t="s">
        <v>210</v>
      </c>
      <c r="C20" s="62" t="s">
        <v>290</v>
      </c>
      <c r="D20" s="67">
        <v>300000</v>
      </c>
      <c r="E20" s="67">
        <v>300000</v>
      </c>
    </row>
    <row r="21" spans="1:5" ht="38.25">
      <c r="A21" s="156">
        <v>9</v>
      </c>
      <c r="B21" s="61" t="s">
        <v>211</v>
      </c>
      <c r="C21" s="62" t="s">
        <v>291</v>
      </c>
      <c r="D21" s="67">
        <v>300000</v>
      </c>
      <c r="E21" s="67">
        <v>300000</v>
      </c>
    </row>
    <row r="22" spans="1:5" ht="27.75" customHeight="1">
      <c r="A22" s="139">
        <v>10</v>
      </c>
      <c r="B22" s="63" t="s">
        <v>212</v>
      </c>
      <c r="C22" s="64" t="s">
        <v>292</v>
      </c>
      <c r="D22" s="67">
        <v>5588000</v>
      </c>
      <c r="E22" s="67">
        <v>5588000</v>
      </c>
    </row>
    <row r="23" spans="1:5" ht="38.25">
      <c r="A23" s="139">
        <v>11</v>
      </c>
      <c r="B23" s="61" t="s">
        <v>213</v>
      </c>
      <c r="C23" s="62" t="s">
        <v>243</v>
      </c>
      <c r="D23" s="67">
        <v>370000</v>
      </c>
      <c r="E23" s="67">
        <v>370000</v>
      </c>
    </row>
    <row r="24" spans="1:5" ht="63.75">
      <c r="A24" s="156">
        <v>12</v>
      </c>
      <c r="B24" s="61" t="s">
        <v>214</v>
      </c>
      <c r="C24" s="62" t="s">
        <v>263</v>
      </c>
      <c r="D24" s="67">
        <v>3900000</v>
      </c>
      <c r="E24" s="67">
        <v>3900000</v>
      </c>
    </row>
    <row r="25" spans="1:5" ht="38.25">
      <c r="A25" s="139">
        <v>13</v>
      </c>
      <c r="B25" s="61" t="s">
        <v>215</v>
      </c>
      <c r="C25" s="62" t="s">
        <v>293</v>
      </c>
      <c r="D25" s="67">
        <v>1318000</v>
      </c>
      <c r="E25" s="67">
        <v>1318000</v>
      </c>
    </row>
    <row r="26" spans="1:5" ht="54" customHeight="1">
      <c r="A26" s="139">
        <v>14</v>
      </c>
      <c r="B26" s="63" t="s">
        <v>95</v>
      </c>
      <c r="C26" s="64" t="s">
        <v>294</v>
      </c>
      <c r="D26" s="67">
        <v>48615802</v>
      </c>
      <c r="E26" s="67">
        <v>41493400</v>
      </c>
    </row>
    <row r="27" spans="1:5" ht="51">
      <c r="A27" s="139">
        <v>15</v>
      </c>
      <c r="B27" s="61" t="s">
        <v>216</v>
      </c>
      <c r="C27" s="62" t="s">
        <v>248</v>
      </c>
      <c r="D27" s="67">
        <v>13487000</v>
      </c>
      <c r="E27" s="67">
        <v>13487000</v>
      </c>
    </row>
    <row r="28" spans="1:5" ht="27.75" customHeight="1">
      <c r="A28" s="156">
        <v>16</v>
      </c>
      <c r="B28" s="61" t="s">
        <v>139</v>
      </c>
      <c r="C28" s="62" t="s">
        <v>249</v>
      </c>
      <c r="D28" s="67">
        <v>9254572</v>
      </c>
      <c r="E28" s="67">
        <v>5542000</v>
      </c>
    </row>
    <row r="29" spans="1:5" ht="38.25">
      <c r="A29" s="139">
        <v>17</v>
      </c>
      <c r="B29" s="61" t="s">
        <v>125</v>
      </c>
      <c r="C29" s="62" t="s">
        <v>245</v>
      </c>
      <c r="D29" s="67">
        <v>3200000</v>
      </c>
      <c r="E29" s="67">
        <v>4700000</v>
      </c>
    </row>
    <row r="30" spans="1:5" ht="25.5">
      <c r="A30" s="139">
        <v>18</v>
      </c>
      <c r="B30" s="61" t="s">
        <v>132</v>
      </c>
      <c r="C30" s="62" t="s">
        <v>250</v>
      </c>
      <c r="D30" s="67">
        <v>7905230</v>
      </c>
      <c r="E30" s="67">
        <v>4500000</v>
      </c>
    </row>
    <row r="31" spans="1:5" ht="39.75" customHeight="1">
      <c r="A31" s="156">
        <v>19</v>
      </c>
      <c r="B31" s="61" t="s">
        <v>133</v>
      </c>
      <c r="C31" s="62" t="s">
        <v>251</v>
      </c>
      <c r="D31" s="67">
        <v>1982000</v>
      </c>
      <c r="E31" s="67">
        <v>1982000</v>
      </c>
    </row>
    <row r="32" spans="1:5" ht="39.75" customHeight="1">
      <c r="A32" s="139">
        <v>20</v>
      </c>
      <c r="B32" s="61" t="s">
        <v>217</v>
      </c>
      <c r="C32" s="62" t="s">
        <v>295</v>
      </c>
      <c r="D32" s="67">
        <v>12787000</v>
      </c>
      <c r="E32" s="67">
        <v>11282400</v>
      </c>
    </row>
    <row r="33" spans="1:5" ht="38.25">
      <c r="A33" s="139">
        <v>21</v>
      </c>
      <c r="B33" s="63" t="s">
        <v>94</v>
      </c>
      <c r="C33" s="64" t="s">
        <v>297</v>
      </c>
      <c r="D33" s="67">
        <v>52911000</v>
      </c>
      <c r="E33" s="67">
        <v>58911000</v>
      </c>
    </row>
    <row r="34" spans="1:5" ht="51">
      <c r="A34" s="156">
        <v>22</v>
      </c>
      <c r="B34" s="61" t="s">
        <v>131</v>
      </c>
      <c r="C34" s="62" t="s">
        <v>299</v>
      </c>
      <c r="D34" s="67">
        <v>26352000</v>
      </c>
      <c r="E34" s="67">
        <v>32352000</v>
      </c>
    </row>
    <row r="35" spans="1:5" ht="38.25">
      <c r="A35" s="139">
        <v>23</v>
      </c>
      <c r="B35" s="61" t="s">
        <v>130</v>
      </c>
      <c r="C35" s="62" t="s">
        <v>298</v>
      </c>
      <c r="D35" s="67">
        <v>26559000</v>
      </c>
      <c r="E35" s="67">
        <v>26559000</v>
      </c>
    </row>
    <row r="36" spans="1:5" ht="38.25">
      <c r="A36" s="139">
        <v>24</v>
      </c>
      <c r="B36" s="61" t="s">
        <v>218</v>
      </c>
      <c r="C36" s="62" t="s">
        <v>246</v>
      </c>
      <c r="D36" s="67">
        <v>95660000</v>
      </c>
      <c r="E36" s="67">
        <v>90584000</v>
      </c>
    </row>
    <row r="37" spans="1:5" ht="89.25">
      <c r="A37" s="156">
        <v>25</v>
      </c>
      <c r="B37" s="61" t="s">
        <v>219</v>
      </c>
      <c r="C37" s="62" t="s">
        <v>247</v>
      </c>
      <c r="D37" s="67">
        <v>8100000</v>
      </c>
      <c r="E37" s="67">
        <v>8100000</v>
      </c>
    </row>
    <row r="38" spans="1:5" ht="42" customHeight="1">
      <c r="A38" s="139">
        <v>26</v>
      </c>
      <c r="B38" s="61" t="s">
        <v>220</v>
      </c>
      <c r="C38" s="62" t="s">
        <v>264</v>
      </c>
      <c r="D38" s="67">
        <v>87210000</v>
      </c>
      <c r="E38" s="67">
        <v>82134000</v>
      </c>
    </row>
    <row r="39" spans="1:5" ht="63.75">
      <c r="A39" s="139">
        <v>27</v>
      </c>
      <c r="B39" s="61" t="s">
        <v>221</v>
      </c>
      <c r="C39" s="62" t="s">
        <v>265</v>
      </c>
      <c r="D39" s="67">
        <v>350000</v>
      </c>
      <c r="E39" s="67">
        <v>350000</v>
      </c>
    </row>
    <row r="40" spans="1:5" ht="51">
      <c r="A40" s="139">
        <v>28</v>
      </c>
      <c r="B40" s="63" t="s">
        <v>222</v>
      </c>
      <c r="C40" s="64" t="s">
        <v>244</v>
      </c>
      <c r="D40" s="67">
        <v>2650000</v>
      </c>
      <c r="E40" s="67">
        <v>2650000</v>
      </c>
    </row>
    <row r="41" spans="1:5" ht="27.75" customHeight="1">
      <c r="A41" s="156">
        <v>29</v>
      </c>
      <c r="B41" s="63" t="s">
        <v>96</v>
      </c>
      <c r="C41" s="64" t="s">
        <v>252</v>
      </c>
      <c r="D41" s="67">
        <v>679713448</v>
      </c>
      <c r="E41" s="67">
        <v>680327866</v>
      </c>
    </row>
    <row r="42" spans="1:5" ht="27.75" customHeight="1">
      <c r="A42" s="139">
        <v>30</v>
      </c>
      <c r="B42" s="61" t="s">
        <v>223</v>
      </c>
      <c r="C42" s="62" t="s">
        <v>253</v>
      </c>
      <c r="D42" s="67">
        <v>187679149</v>
      </c>
      <c r="E42" s="67">
        <v>188348899</v>
      </c>
    </row>
    <row r="43" spans="1:5" ht="27.75" customHeight="1">
      <c r="A43" s="139">
        <v>31</v>
      </c>
      <c r="B43" s="61" t="s">
        <v>141</v>
      </c>
      <c r="C43" s="62" t="s">
        <v>254</v>
      </c>
      <c r="D43" s="67">
        <v>421991415</v>
      </c>
      <c r="E43" s="67">
        <v>421936083</v>
      </c>
    </row>
    <row r="44" spans="1:5" ht="38.25">
      <c r="A44" s="156">
        <v>32</v>
      </c>
      <c r="B44" s="61" t="s">
        <v>224</v>
      </c>
      <c r="C44" s="62" t="s">
        <v>255</v>
      </c>
      <c r="D44" s="67">
        <v>48583281</v>
      </c>
      <c r="E44" s="67">
        <v>48583281</v>
      </c>
    </row>
    <row r="45" spans="1:5" ht="51">
      <c r="A45" s="139">
        <v>33</v>
      </c>
      <c r="B45" s="61" t="s">
        <v>135</v>
      </c>
      <c r="C45" s="62" t="s">
        <v>260</v>
      </c>
      <c r="D45" s="67">
        <v>21459603</v>
      </c>
      <c r="E45" s="67">
        <v>21459603</v>
      </c>
    </row>
    <row r="46" spans="1:5" ht="38.25">
      <c r="A46" s="139">
        <v>34</v>
      </c>
      <c r="B46" s="63" t="s">
        <v>97</v>
      </c>
      <c r="C46" s="64" t="s">
        <v>256</v>
      </c>
      <c r="D46" s="67">
        <v>148306081</v>
      </c>
      <c r="E46" s="67">
        <v>148306081</v>
      </c>
    </row>
    <row r="47" spans="1:5" ht="16.5" customHeight="1">
      <c r="A47" s="156">
        <v>35</v>
      </c>
      <c r="B47" s="61" t="s">
        <v>143</v>
      </c>
      <c r="C47" s="62" t="s">
        <v>261</v>
      </c>
      <c r="D47" s="67">
        <v>111028272</v>
      </c>
      <c r="E47" s="67">
        <v>111028272</v>
      </c>
    </row>
    <row r="48" spans="1:5" ht="25.5">
      <c r="A48" s="139">
        <v>36</v>
      </c>
      <c r="B48" s="61" t="s">
        <v>225</v>
      </c>
      <c r="C48" s="62" t="s">
        <v>257</v>
      </c>
      <c r="D48" s="67">
        <v>19000000</v>
      </c>
      <c r="E48" s="67">
        <v>19000000</v>
      </c>
    </row>
    <row r="49" spans="1:5" ht="51">
      <c r="A49" s="139">
        <v>37</v>
      </c>
      <c r="B49" s="61" t="s">
        <v>136</v>
      </c>
      <c r="C49" s="62" t="s">
        <v>262</v>
      </c>
      <c r="D49" s="67">
        <v>18277809</v>
      </c>
      <c r="E49" s="67">
        <v>18277809</v>
      </c>
    </row>
    <row r="50" spans="1:5" ht="39.75" customHeight="1">
      <c r="A50" s="156">
        <v>38</v>
      </c>
      <c r="B50" s="63" t="s">
        <v>226</v>
      </c>
      <c r="C50" s="64" t="s">
        <v>285</v>
      </c>
      <c r="D50" s="67">
        <v>5471000</v>
      </c>
      <c r="E50" s="67">
        <v>5471000</v>
      </c>
    </row>
    <row r="51" spans="1:5" ht="38.25">
      <c r="A51" s="139">
        <v>39</v>
      </c>
      <c r="B51" s="61" t="s">
        <v>227</v>
      </c>
      <c r="C51" s="62" t="s">
        <v>266</v>
      </c>
      <c r="D51" s="67">
        <v>578128</v>
      </c>
      <c r="E51" s="67">
        <v>578128</v>
      </c>
    </row>
    <row r="52" spans="1:5" ht="25.5">
      <c r="A52" s="139">
        <v>40</v>
      </c>
      <c r="B52" s="61" t="s">
        <v>228</v>
      </c>
      <c r="C52" s="62" t="s">
        <v>258</v>
      </c>
      <c r="D52" s="67">
        <v>628895</v>
      </c>
      <c r="E52" s="67">
        <v>628895</v>
      </c>
    </row>
    <row r="53" spans="1:5" ht="38.25">
      <c r="A53" s="139">
        <v>41</v>
      </c>
      <c r="B53" s="61" t="s">
        <v>229</v>
      </c>
      <c r="C53" s="62" t="s">
        <v>286</v>
      </c>
      <c r="D53" s="67">
        <v>327000</v>
      </c>
      <c r="E53" s="67">
        <v>327000</v>
      </c>
    </row>
    <row r="54" spans="1:5" ht="51">
      <c r="A54" s="139">
        <v>42</v>
      </c>
      <c r="B54" s="61" t="s">
        <v>230</v>
      </c>
      <c r="C54" s="62" t="s">
        <v>259</v>
      </c>
      <c r="D54" s="67">
        <v>3936977</v>
      </c>
      <c r="E54" s="67">
        <v>3936977</v>
      </c>
    </row>
    <row r="55" spans="1:5" ht="51">
      <c r="A55" s="139">
        <v>43</v>
      </c>
      <c r="B55" s="63" t="s">
        <v>93</v>
      </c>
      <c r="C55" s="64" t="s">
        <v>279</v>
      </c>
      <c r="D55" s="67">
        <v>12370002</v>
      </c>
      <c r="E55" s="67">
        <v>12370002</v>
      </c>
    </row>
    <row r="56" spans="1:5" ht="25.5">
      <c r="A56" s="139">
        <v>44</v>
      </c>
      <c r="B56" s="61" t="s">
        <v>231</v>
      </c>
      <c r="C56" s="62" t="s">
        <v>267</v>
      </c>
      <c r="D56" s="67">
        <v>22330</v>
      </c>
      <c r="E56" s="67">
        <v>22330</v>
      </c>
    </row>
    <row r="57" spans="1:5" ht="78" customHeight="1">
      <c r="A57" s="139">
        <v>45</v>
      </c>
      <c r="B57" s="61" t="s">
        <v>123</v>
      </c>
      <c r="C57" s="62" t="s">
        <v>280</v>
      </c>
      <c r="D57" s="67">
        <v>11062201</v>
      </c>
      <c r="E57" s="67">
        <v>11062201</v>
      </c>
    </row>
    <row r="58" spans="1:5" ht="63.75">
      <c r="A58" s="139">
        <v>46</v>
      </c>
      <c r="B58" s="61" t="s">
        <v>124</v>
      </c>
      <c r="C58" s="62" t="s">
        <v>281</v>
      </c>
      <c r="D58" s="67">
        <v>1285471</v>
      </c>
      <c r="E58" s="67">
        <v>1285471</v>
      </c>
    </row>
    <row r="59" spans="1:5" ht="63.75">
      <c r="A59" s="139">
        <v>47</v>
      </c>
      <c r="B59" s="63" t="s">
        <v>232</v>
      </c>
      <c r="C59" s="64" t="s">
        <v>316</v>
      </c>
      <c r="D59" s="67">
        <v>4000000</v>
      </c>
      <c r="E59" s="67">
        <v>0</v>
      </c>
    </row>
    <row r="60" spans="2:5" ht="15" customHeight="1">
      <c r="B60" s="192" t="s">
        <v>268</v>
      </c>
      <c r="C60" s="192"/>
      <c r="D60" s="68">
        <v>1068299892</v>
      </c>
      <c r="E60" s="68">
        <v>1058715908</v>
      </c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6" spans="2:6" ht="12.75">
      <c r="B66" s="2" t="s">
        <v>418</v>
      </c>
      <c r="C66" s="2"/>
      <c r="D66" s="2"/>
      <c r="E66" s="2"/>
      <c r="F66" s="25"/>
    </row>
    <row r="67" spans="2:7" ht="12.75">
      <c r="B67" s="194" t="s">
        <v>419</v>
      </c>
      <c r="C67" s="194"/>
      <c r="D67" s="194"/>
      <c r="E67" s="194"/>
      <c r="F67" s="194"/>
      <c r="G67" s="194"/>
    </row>
    <row r="68" ht="12.75">
      <c r="B68"/>
    </row>
    <row r="69" spans="2:5" ht="12.75">
      <c r="B69" s="1" t="s">
        <v>236</v>
      </c>
      <c r="D69" s="164" t="s">
        <v>235</v>
      </c>
      <c r="E69" s="164"/>
    </row>
  </sheetData>
  <sheetProtection/>
  <mergeCells count="4">
    <mergeCell ref="B10:D10"/>
    <mergeCell ref="B60:C60"/>
    <mergeCell ref="B67:G67"/>
    <mergeCell ref="D69:E6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7"/>
  <sheetViews>
    <sheetView view="pageBreakPreview" zoomScaleSheetLayoutView="100" zoomScalePageLayoutView="0" workbookViewId="0" topLeftCell="A19">
      <selection activeCell="L28" sqref="L28"/>
    </sheetView>
  </sheetViews>
  <sheetFormatPr defaultColWidth="9.00390625" defaultRowHeight="12.75"/>
  <cols>
    <col min="1" max="1" width="2.875" style="0" customWidth="1"/>
    <col min="3" max="3" width="38.125" style="0" customWidth="1"/>
    <col min="4" max="4" width="17.00390625" style="0" customWidth="1"/>
    <col min="5" max="5" width="14.625" style="0" customWidth="1"/>
  </cols>
  <sheetData>
    <row r="1" spans="4:5" ht="12.75">
      <c r="D1" s="194" t="s">
        <v>474</v>
      </c>
      <c r="E1" s="194"/>
    </row>
    <row r="2" spans="4:5" ht="12.75">
      <c r="D2" s="136" t="s">
        <v>241</v>
      </c>
      <c r="E2" s="136"/>
    </row>
    <row r="3" spans="4:5" ht="12.75">
      <c r="D3" s="136" t="s">
        <v>70</v>
      </c>
      <c r="E3" s="136"/>
    </row>
    <row r="4" spans="4:5" ht="12.75">
      <c r="D4" s="136" t="s">
        <v>307</v>
      </c>
      <c r="E4" s="136"/>
    </row>
    <row r="5" spans="4:5" ht="12.75">
      <c r="D5" s="132" t="s">
        <v>308</v>
      </c>
      <c r="E5" s="133"/>
    </row>
    <row r="6" spans="4:5" ht="12.75">
      <c r="D6" s="132" t="s">
        <v>309</v>
      </c>
      <c r="E6" s="132"/>
    </row>
    <row r="7" spans="4:5" ht="12.75">
      <c r="D7" s="29" t="s">
        <v>310</v>
      </c>
      <c r="E7" s="30"/>
    </row>
    <row r="9" spans="2:4" ht="12.75">
      <c r="B9" s="200" t="s">
        <v>15</v>
      </c>
      <c r="C9" s="200"/>
      <c r="D9" s="200"/>
    </row>
    <row r="10" spans="2:4" ht="12.75">
      <c r="B10" s="164" t="s">
        <v>16</v>
      </c>
      <c r="C10" s="164"/>
      <c r="D10" s="164"/>
    </row>
    <row r="13" spans="2:5" ht="40.5" customHeight="1">
      <c r="B13" s="201" t="s">
        <v>17</v>
      </c>
      <c r="C13" s="201"/>
      <c r="D13" s="201"/>
      <c r="E13" s="201"/>
    </row>
    <row r="14" spans="2:5" ht="12.75">
      <c r="B14" s="202"/>
      <c r="C14" s="202"/>
      <c r="D14" s="202"/>
      <c r="E14" s="202"/>
    </row>
    <row r="15" spans="2:5" ht="25.5" customHeight="1">
      <c r="B15" s="137" t="s">
        <v>312</v>
      </c>
      <c r="C15" s="137" t="s">
        <v>18</v>
      </c>
      <c r="D15" s="138" t="s">
        <v>19</v>
      </c>
      <c r="E15" s="138" t="s">
        <v>20</v>
      </c>
    </row>
    <row r="16" spans="2:5" ht="63.75">
      <c r="B16" s="139">
        <v>1</v>
      </c>
      <c r="C16" s="125" t="s">
        <v>21</v>
      </c>
      <c r="D16" s="140" t="s">
        <v>22</v>
      </c>
      <c r="E16" s="141">
        <v>21535965</v>
      </c>
    </row>
    <row r="19" spans="2:5" ht="43.5" customHeight="1">
      <c r="B19" s="201" t="s">
        <v>23</v>
      </c>
      <c r="C19" s="201"/>
      <c r="D19" s="201"/>
      <c r="E19" s="201"/>
    </row>
    <row r="21" spans="2:5" ht="38.25">
      <c r="B21" s="137" t="s">
        <v>312</v>
      </c>
      <c r="C21" s="137" t="s">
        <v>18</v>
      </c>
      <c r="D21" s="138" t="s">
        <v>19</v>
      </c>
      <c r="E21" s="138" t="s">
        <v>20</v>
      </c>
    </row>
    <row r="22" spans="2:5" ht="63.75">
      <c r="B22" s="139">
        <v>1</v>
      </c>
      <c r="C22" s="125" t="s">
        <v>21</v>
      </c>
      <c r="D22" s="140" t="s">
        <v>22</v>
      </c>
      <c r="E22" s="141">
        <v>19851300</v>
      </c>
    </row>
    <row r="23" spans="2:5" ht="12.75">
      <c r="B23" s="142"/>
      <c r="C23" s="143"/>
      <c r="D23" s="144"/>
      <c r="E23" s="145"/>
    </row>
    <row r="24" ht="12.75">
      <c r="B24" t="s">
        <v>24</v>
      </c>
    </row>
    <row r="25" ht="12.75">
      <c r="B25" s="1" t="s">
        <v>25</v>
      </c>
    </row>
    <row r="26" spans="2:5" ht="12.75">
      <c r="B26" s="164" t="s">
        <v>26</v>
      </c>
      <c r="C26" s="164"/>
      <c r="D26" s="164"/>
      <c r="E26" s="164"/>
    </row>
    <row r="28" spans="2:5" ht="66" customHeight="1">
      <c r="B28" s="137" t="s">
        <v>312</v>
      </c>
      <c r="C28" s="137" t="s">
        <v>27</v>
      </c>
      <c r="D28" s="203" t="s">
        <v>28</v>
      </c>
      <c r="E28" s="204"/>
    </row>
    <row r="29" spans="2:5" ht="24.75" customHeight="1">
      <c r="B29" s="139">
        <v>1</v>
      </c>
      <c r="C29" s="125" t="s">
        <v>29</v>
      </c>
      <c r="D29" s="198">
        <v>15000000</v>
      </c>
      <c r="E29" s="199"/>
    </row>
    <row r="30" spans="2:5" ht="24.75" customHeight="1">
      <c r="B30" s="139">
        <v>2</v>
      </c>
      <c r="C30" s="125" t="s">
        <v>30</v>
      </c>
      <c r="D30" s="197">
        <v>19851300</v>
      </c>
      <c r="E30" s="197"/>
    </row>
    <row r="31" spans="2:5" ht="24.75" customHeight="1">
      <c r="B31" s="139"/>
      <c r="C31" s="146" t="s">
        <v>31</v>
      </c>
      <c r="D31" s="198">
        <f>D29+D30</f>
        <v>34851300</v>
      </c>
      <c r="E31" s="199"/>
    </row>
    <row r="32" spans="2:5" ht="24.75" customHeight="1">
      <c r="B32" s="142"/>
      <c r="C32" s="161"/>
      <c r="D32" s="162"/>
      <c r="E32" s="162"/>
    </row>
    <row r="33" spans="2:5" ht="24.75" customHeight="1">
      <c r="B33" s="142"/>
      <c r="C33" s="161"/>
      <c r="D33" s="162"/>
      <c r="E33" s="162"/>
    </row>
    <row r="34" spans="2:5" ht="12.75">
      <c r="B34" s="1" t="s">
        <v>418</v>
      </c>
      <c r="C34" s="1"/>
      <c r="D34" s="1"/>
      <c r="E34" s="1"/>
    </row>
    <row r="35" spans="2:5" ht="12.75">
      <c r="B35" s="1" t="s">
        <v>419</v>
      </c>
      <c r="C35" s="1"/>
      <c r="D35" s="1"/>
      <c r="E35" s="1"/>
    </row>
    <row r="36" spans="2:5" ht="12.75">
      <c r="B36" s="1"/>
      <c r="C36" s="1"/>
      <c r="D36" s="1"/>
      <c r="E36" s="1"/>
    </row>
    <row r="37" spans="2:7" ht="12.75">
      <c r="B37" s="1"/>
      <c r="C37" s="1" t="s">
        <v>238</v>
      </c>
      <c r="D37" s="1"/>
      <c r="E37" s="164" t="s">
        <v>237</v>
      </c>
      <c r="F37" s="164"/>
      <c r="G37" s="164"/>
    </row>
  </sheetData>
  <sheetProtection/>
  <mergeCells count="12">
    <mergeCell ref="D28:E28"/>
    <mergeCell ref="D29:E29"/>
    <mergeCell ref="E37:G37"/>
    <mergeCell ref="D30:E30"/>
    <mergeCell ref="D31:E31"/>
    <mergeCell ref="D1:E1"/>
    <mergeCell ref="B9:D9"/>
    <mergeCell ref="B10:D10"/>
    <mergeCell ref="B13:E13"/>
    <mergeCell ref="B14:E14"/>
    <mergeCell ref="B19:E19"/>
    <mergeCell ref="B26:E26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2017-12-29T08:23:47Z</cp:lastPrinted>
  <dcterms:created xsi:type="dcterms:W3CDTF">2007-11-10T04:45:18Z</dcterms:created>
  <dcterms:modified xsi:type="dcterms:W3CDTF">2017-12-29T08:33:52Z</dcterms:modified>
  <cp:category/>
  <cp:version/>
  <cp:contentType/>
  <cp:contentStatus/>
</cp:coreProperties>
</file>