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<sst xmlns="http://schemas.openxmlformats.org/spreadsheetml/2006/main" count="169" uniqueCount="128">
  <si>
    <t>№ п/п</t>
  </si>
  <si>
    <t>Наименование территориальной администрации</t>
  </si>
  <si>
    <t>Освещение дорог</t>
  </si>
  <si>
    <t>Техобслуживание по освещению дорог</t>
  </si>
  <si>
    <t>Строительство и ремонт автодорог, тротуаров, мостов</t>
  </si>
  <si>
    <t>Грейдирование дорог, очистка дорог от снега, окашивание обочин, обустройство остановок, ямочный ремонт, ремонт мостов</t>
  </si>
  <si>
    <t>Всего:</t>
  </si>
  <si>
    <t>план</t>
  </si>
  <si>
    <t>факт</t>
  </si>
  <si>
    <t>отклонение</t>
  </si>
  <si>
    <t>1.</t>
  </si>
  <si>
    <t>Бердюгинская</t>
  </si>
  <si>
    <t>2.</t>
  </si>
  <si>
    <t>Гаевская</t>
  </si>
  <si>
    <t>3.</t>
  </si>
  <si>
    <t>Горкинская</t>
  </si>
  <si>
    <t>4.</t>
  </si>
  <si>
    <t>Дубская</t>
  </si>
  <si>
    <t>5.</t>
  </si>
  <si>
    <t>Зайковская</t>
  </si>
  <si>
    <t>6.</t>
  </si>
  <si>
    <t>Знаменская</t>
  </si>
  <si>
    <t>7.</t>
  </si>
  <si>
    <t>Килачевская</t>
  </si>
  <si>
    <t>8.</t>
  </si>
  <si>
    <t>Киргинская</t>
  </si>
  <si>
    <t>9.</t>
  </si>
  <si>
    <t>Ключевская</t>
  </si>
  <si>
    <t>10.</t>
  </si>
  <si>
    <t>Ницинская</t>
  </si>
  <si>
    <t>11.</t>
  </si>
  <si>
    <t>Новгородовская</t>
  </si>
  <si>
    <t>12.</t>
  </si>
  <si>
    <t>Осинцевская</t>
  </si>
  <si>
    <t>13.</t>
  </si>
  <si>
    <t>Пионерская</t>
  </si>
  <si>
    <t>14.</t>
  </si>
  <si>
    <t>Пьянковская</t>
  </si>
  <si>
    <t>15.</t>
  </si>
  <si>
    <t>Ретневская</t>
  </si>
  <si>
    <t>16.</t>
  </si>
  <si>
    <t>Речкаловская</t>
  </si>
  <si>
    <t>17.</t>
  </si>
  <si>
    <t>Рудновская</t>
  </si>
  <si>
    <t>18.</t>
  </si>
  <si>
    <t>Стриганская</t>
  </si>
  <si>
    <t>19.</t>
  </si>
  <si>
    <t>Фоминская</t>
  </si>
  <si>
    <t>20.</t>
  </si>
  <si>
    <t>Харловская</t>
  </si>
  <si>
    <t>21.</t>
  </si>
  <si>
    <t>Черновская</t>
  </si>
  <si>
    <t>Итого:</t>
  </si>
  <si>
    <t xml:space="preserve"> к отчету главы администрации </t>
  </si>
  <si>
    <t xml:space="preserve">Ирбитского муниципального образования о результатах своей деятельности, </t>
  </si>
  <si>
    <t>Кол-во проведенных субботников, ед./участников в субботниках, чел.</t>
  </si>
  <si>
    <t>Количество высаженных деревьев, кустов, шт.</t>
  </si>
  <si>
    <t>Разбито клумб, ед.</t>
  </si>
  <si>
    <t>Количество контейнерных площадок, ед.</t>
  </si>
  <si>
    <t>Количество контейнеров, шт.</t>
  </si>
  <si>
    <t>Установлено урн, шт.</t>
  </si>
  <si>
    <t>Количество несанкционированных свалок, шт./ куб.м</t>
  </si>
  <si>
    <t>Оборудовано дет. площадок, ед.</t>
  </si>
  <si>
    <t>Новое освящение, кол-во светильников / ламп</t>
  </si>
  <si>
    <t>Ремонт обелисков, ед.</t>
  </si>
  <si>
    <t>Обустроено родников, ед.</t>
  </si>
  <si>
    <t>Кладбища, га</t>
  </si>
  <si>
    <t>Итого расходы, тыс. руб.</t>
  </si>
  <si>
    <t>Отклонение</t>
  </si>
  <si>
    <t>Приложение №1</t>
  </si>
  <si>
    <t>тыс. руб.</t>
  </si>
  <si>
    <t>Приложение №2</t>
  </si>
  <si>
    <t xml:space="preserve"> к отчету главы администрации Ирбитского муниципального образования о результатах своей деятельности, деятельности администрации Ирбитского муниципального образования, иных органов местного самоуправления, наделенных исполнительно-распорядительными полномочиями, в том числе о решении вопросов поставленных Думой Ирбитского муниципального образования за 2015 год</t>
  </si>
  <si>
    <t xml:space="preserve">Анализ расходов на содержание дорог территориальных администраций Ирбитского муниципального образования за 2015 год   </t>
  </si>
  <si>
    <t>Отчет по благоустройству территориальных администраций Ирбитского муниципального образования за 2015 год</t>
  </si>
  <si>
    <t>4/55</t>
  </si>
  <si>
    <t>15/15</t>
  </si>
  <si>
    <t>10/150</t>
  </si>
  <si>
    <t>10/120</t>
  </si>
  <si>
    <t>9/9</t>
  </si>
  <si>
    <t>31/31</t>
  </si>
  <si>
    <t>5/97</t>
  </si>
  <si>
    <t>44/44</t>
  </si>
  <si>
    <t>31/742</t>
  </si>
  <si>
    <t>2/5</t>
  </si>
  <si>
    <t>30/30</t>
  </si>
  <si>
    <t>5/150</t>
  </si>
  <si>
    <t>5/5</t>
  </si>
  <si>
    <t>5/62</t>
  </si>
  <si>
    <t>21/21</t>
  </si>
  <si>
    <t>5/80</t>
  </si>
  <si>
    <t>10/10</t>
  </si>
  <si>
    <t>8/142</t>
  </si>
  <si>
    <t>0</t>
  </si>
  <si>
    <t>9/83</t>
  </si>
  <si>
    <t>6/60</t>
  </si>
  <si>
    <t>3/3</t>
  </si>
  <si>
    <t>1/280</t>
  </si>
  <si>
    <t>6/6</t>
  </si>
  <si>
    <t>4/110</t>
  </si>
  <si>
    <t>4/4</t>
  </si>
  <si>
    <t>4/80</t>
  </si>
  <si>
    <t>11/11</t>
  </si>
  <si>
    <t>4/28</t>
  </si>
  <si>
    <t>1/40</t>
  </si>
  <si>
    <t>45/45</t>
  </si>
  <si>
    <t>12/108</t>
  </si>
  <si>
    <t>118/118</t>
  </si>
  <si>
    <t>6/92</t>
  </si>
  <si>
    <t>25/25</t>
  </si>
  <si>
    <t>4/60</t>
  </si>
  <si>
    <t>8/480</t>
  </si>
  <si>
    <t>1/20</t>
  </si>
  <si>
    <t>12/12</t>
  </si>
  <si>
    <t>2/18</t>
  </si>
  <si>
    <t>12/350</t>
  </si>
  <si>
    <t>50/50</t>
  </si>
  <si>
    <t>4/700</t>
  </si>
  <si>
    <t>14/14</t>
  </si>
  <si>
    <t>15/143</t>
  </si>
  <si>
    <t>2/425</t>
  </si>
  <si>
    <t>18/35</t>
  </si>
  <si>
    <t>172/3982</t>
  </si>
  <si>
    <t>3/35</t>
  </si>
  <si>
    <t>2/375</t>
  </si>
  <si>
    <t>1/15</t>
  </si>
  <si>
    <t>19/1273</t>
  </si>
  <si>
    <t>471/488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</si>
</sst>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 vertical="center" indent="15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92" fontId="1" fillId="0" borderId="11" xfId="0" applyNumberFormat="1" applyFont="1" applyBorder="1" applyAlignment="1">
      <alignment horizontal="center" vertical="center" wrapText="1"/>
    </xf>
    <xf numFmtId="192" fontId="3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92" fontId="1" fillId="0" borderId="11" xfId="0" applyNumberFormat="1" applyFont="1" applyBorder="1" applyAlignment="1">
      <alignment horizontal="center"/>
    </xf>
    <xf numFmtId="192" fontId="6" fillId="24" borderId="1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" fontId="6" fillId="24" borderId="11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17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SheetLayoutView="100" zoomScalePageLayoutView="0" workbookViewId="0" topLeftCell="A1">
      <selection activeCell="R19" sqref="R19"/>
    </sheetView>
  </sheetViews>
  <sheetFormatPr defaultColWidth="9.140625" defaultRowHeight="12.75"/>
  <cols>
    <col min="1" max="1" width="6.140625" style="0" customWidth="1"/>
    <col min="2" max="2" width="15.421875" style="0" customWidth="1"/>
    <col min="3" max="3" width="9.140625" style="11" customWidth="1"/>
    <col min="4" max="4" width="12.421875" style="0" customWidth="1"/>
    <col min="5" max="5" width="7.00390625" style="0" customWidth="1"/>
    <col min="6" max="6" width="8.28125" style="0" customWidth="1"/>
    <col min="7" max="7" width="12.28125" style="0" customWidth="1"/>
    <col min="8" max="8" width="7.421875" style="0" customWidth="1"/>
    <col min="9" max="9" width="7.00390625" style="0" customWidth="1"/>
    <col min="11" max="11" width="7.28125" style="0" customWidth="1"/>
    <col min="13" max="13" width="11.140625" style="0" customWidth="1"/>
    <col min="14" max="14" width="7.140625" style="0" customWidth="1"/>
    <col min="17" max="17" width="11.140625" style="0" customWidth="1"/>
  </cols>
  <sheetData>
    <row r="1" spans="3:17" s="13" customFormat="1" ht="18.75">
      <c r="C1" s="16"/>
      <c r="J1" s="33" t="s">
        <v>69</v>
      </c>
      <c r="K1" s="33"/>
      <c r="L1" s="33"/>
      <c r="M1" s="33"/>
      <c r="N1" s="33"/>
      <c r="O1" s="33"/>
      <c r="P1" s="33"/>
      <c r="Q1" s="33"/>
    </row>
    <row r="2" spans="3:17" s="13" customFormat="1" ht="110.25" customHeight="1">
      <c r="C2" s="16"/>
      <c r="J2" s="34" t="s">
        <v>72</v>
      </c>
      <c r="K2" s="34"/>
      <c r="L2" s="34"/>
      <c r="M2" s="34"/>
      <c r="N2" s="34"/>
      <c r="O2" s="34"/>
      <c r="P2" s="34"/>
      <c r="Q2" s="34"/>
    </row>
    <row r="3" spans="2:17" s="13" customFormat="1" ht="32.25" customHeight="1" thickBot="1">
      <c r="B3" s="35" t="s">
        <v>73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13" t="s">
        <v>70</v>
      </c>
    </row>
    <row r="4" spans="1:17" s="13" customFormat="1" ht="63.75" customHeight="1" thickBot="1">
      <c r="A4" s="25" t="s">
        <v>0</v>
      </c>
      <c r="B4" s="25" t="s">
        <v>1</v>
      </c>
      <c r="C4" s="28" t="s">
        <v>2</v>
      </c>
      <c r="D4" s="29"/>
      <c r="E4" s="30"/>
      <c r="F4" s="28" t="s">
        <v>3</v>
      </c>
      <c r="G4" s="29"/>
      <c r="H4" s="30"/>
      <c r="I4" s="28" t="s">
        <v>4</v>
      </c>
      <c r="J4" s="29"/>
      <c r="K4" s="30"/>
      <c r="L4" s="28" t="s">
        <v>5</v>
      </c>
      <c r="M4" s="29"/>
      <c r="N4" s="30"/>
      <c r="O4" s="28" t="s">
        <v>6</v>
      </c>
      <c r="P4" s="29"/>
      <c r="Q4" s="30"/>
    </row>
    <row r="5" spans="1:17" s="13" customFormat="1" ht="12.75">
      <c r="A5" s="27"/>
      <c r="B5" s="27"/>
      <c r="C5" s="31" t="s">
        <v>7</v>
      </c>
      <c r="D5" s="25" t="s">
        <v>8</v>
      </c>
      <c r="E5" s="25" t="s">
        <v>9</v>
      </c>
      <c r="F5" s="25" t="s">
        <v>7</v>
      </c>
      <c r="G5" s="25" t="s">
        <v>8</v>
      </c>
      <c r="H5" s="25" t="s">
        <v>9</v>
      </c>
      <c r="I5" s="25" t="s">
        <v>7</v>
      </c>
      <c r="J5" s="25" t="s">
        <v>8</v>
      </c>
      <c r="K5" s="25" t="s">
        <v>9</v>
      </c>
      <c r="L5" s="25" t="s">
        <v>7</v>
      </c>
      <c r="M5" s="25" t="s">
        <v>8</v>
      </c>
      <c r="N5" s="25" t="s">
        <v>9</v>
      </c>
      <c r="O5" s="25" t="s">
        <v>7</v>
      </c>
      <c r="P5" s="25" t="s">
        <v>8</v>
      </c>
      <c r="Q5" s="25" t="s">
        <v>9</v>
      </c>
    </row>
    <row r="6" spans="1:17" s="13" customFormat="1" ht="13.5" thickBot="1">
      <c r="A6" s="26"/>
      <c r="B6" s="26"/>
      <c r="C6" s="32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s="13" customFormat="1" ht="16.5" thickBot="1">
      <c r="A7" s="1">
        <v>1</v>
      </c>
      <c r="B7" s="2">
        <v>2</v>
      </c>
      <c r="C7" s="1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</row>
    <row r="8" spans="1:17" s="13" customFormat="1" ht="13.5" thickBot="1">
      <c r="A8" s="1" t="s">
        <v>10</v>
      </c>
      <c r="B8" s="2" t="s">
        <v>11</v>
      </c>
      <c r="C8" s="17">
        <v>430</v>
      </c>
      <c r="D8" s="22">
        <v>380.39914</v>
      </c>
      <c r="E8" s="17">
        <f aca="true" t="shared" si="0" ref="E8:E15">C8-D8</f>
        <v>49.60086000000001</v>
      </c>
      <c r="F8" s="17">
        <v>151.6</v>
      </c>
      <c r="G8" s="21">
        <v>151.56</v>
      </c>
      <c r="H8" s="17">
        <f aca="true" t="shared" si="1" ref="H8:H20">F8-G8</f>
        <v>0.03999999999999204</v>
      </c>
      <c r="I8" s="17"/>
      <c r="J8" s="21"/>
      <c r="K8" s="17"/>
      <c r="L8" s="17">
        <v>620</v>
      </c>
      <c r="M8" s="21">
        <v>620</v>
      </c>
      <c r="N8" s="17">
        <f aca="true" t="shared" si="2" ref="N8:N28">L8-M8</f>
        <v>0</v>
      </c>
      <c r="O8" s="17">
        <f>C8+F8+I8+L8</f>
        <v>1201.6</v>
      </c>
      <c r="P8" s="17">
        <f aca="true" t="shared" si="3" ref="P8:P28">D8+G8+J8+M8</f>
        <v>1151.95914</v>
      </c>
      <c r="Q8" s="17">
        <f aca="true" t="shared" si="4" ref="Q8:Q28">E8+H8+K8+N8</f>
        <v>49.64086</v>
      </c>
    </row>
    <row r="9" spans="1:17" s="13" customFormat="1" ht="13.5" thickBot="1">
      <c r="A9" s="1" t="s">
        <v>12</v>
      </c>
      <c r="B9" s="2" t="s">
        <v>13</v>
      </c>
      <c r="C9" s="17">
        <v>450</v>
      </c>
      <c r="D9" s="22">
        <v>394.26409</v>
      </c>
      <c r="E9" s="17">
        <f t="shared" si="0"/>
        <v>55.73590999999999</v>
      </c>
      <c r="F9" s="17">
        <v>98.6</v>
      </c>
      <c r="G9" s="21">
        <v>98.56714</v>
      </c>
      <c r="H9" s="17">
        <f t="shared" si="1"/>
        <v>0.032859999999999445</v>
      </c>
      <c r="I9" s="17"/>
      <c r="J9" s="21"/>
      <c r="K9" s="17"/>
      <c r="L9" s="17">
        <v>550.4</v>
      </c>
      <c r="M9" s="21">
        <v>550.431</v>
      </c>
      <c r="N9" s="17">
        <f t="shared" si="2"/>
        <v>-0.031000000000062755</v>
      </c>
      <c r="O9" s="17">
        <f aca="true" t="shared" si="5" ref="O9:O28">C9+F9+I9+L9</f>
        <v>1099</v>
      </c>
      <c r="P9" s="17">
        <f t="shared" si="3"/>
        <v>1043.26223</v>
      </c>
      <c r="Q9" s="17">
        <f t="shared" si="4"/>
        <v>55.73776999999993</v>
      </c>
    </row>
    <row r="10" spans="1:17" s="13" customFormat="1" ht="13.5" thickBot="1">
      <c r="A10" s="1" t="s">
        <v>14</v>
      </c>
      <c r="B10" s="2" t="s">
        <v>15</v>
      </c>
      <c r="C10" s="17">
        <v>364</v>
      </c>
      <c r="D10" s="22">
        <v>276.70415</v>
      </c>
      <c r="E10" s="17">
        <f t="shared" si="0"/>
        <v>87.29584999999997</v>
      </c>
      <c r="F10" s="17">
        <v>227.1</v>
      </c>
      <c r="G10" s="21">
        <v>227.07477</v>
      </c>
      <c r="H10" s="17">
        <f t="shared" si="1"/>
        <v>0.025229999999993424</v>
      </c>
      <c r="I10" s="17"/>
      <c r="J10" s="21"/>
      <c r="K10" s="17"/>
      <c r="L10" s="17">
        <v>550</v>
      </c>
      <c r="M10" s="21">
        <v>550</v>
      </c>
      <c r="N10" s="17">
        <f t="shared" si="2"/>
        <v>0</v>
      </c>
      <c r="O10" s="17">
        <f t="shared" si="5"/>
        <v>1141.1</v>
      </c>
      <c r="P10" s="17">
        <f t="shared" si="3"/>
        <v>1053.77892</v>
      </c>
      <c r="Q10" s="17">
        <f t="shared" si="4"/>
        <v>87.32107999999997</v>
      </c>
    </row>
    <row r="11" spans="1:17" s="13" customFormat="1" ht="13.5" thickBot="1">
      <c r="A11" s="1" t="s">
        <v>16</v>
      </c>
      <c r="B11" s="2" t="s">
        <v>17</v>
      </c>
      <c r="C11" s="17">
        <v>243</v>
      </c>
      <c r="D11" s="22">
        <v>243</v>
      </c>
      <c r="E11" s="17">
        <f t="shared" si="0"/>
        <v>0</v>
      </c>
      <c r="F11" s="17">
        <v>654.83</v>
      </c>
      <c r="G11" s="21">
        <v>654.82503</v>
      </c>
      <c r="H11" s="17">
        <f t="shared" si="1"/>
        <v>0.004970000000071195</v>
      </c>
      <c r="I11" s="17"/>
      <c r="J11" s="21"/>
      <c r="K11" s="17"/>
      <c r="L11" s="17">
        <v>628.3</v>
      </c>
      <c r="M11" s="21">
        <v>628.253</v>
      </c>
      <c r="N11" s="17">
        <f t="shared" si="2"/>
        <v>0.04699999999991178</v>
      </c>
      <c r="O11" s="17">
        <f t="shared" si="5"/>
        <v>1526.13</v>
      </c>
      <c r="P11" s="17">
        <f t="shared" si="3"/>
        <v>1526.0780300000001</v>
      </c>
      <c r="Q11" s="17">
        <f t="shared" si="4"/>
        <v>0.051969999999982974</v>
      </c>
    </row>
    <row r="12" spans="1:17" s="13" customFormat="1" ht="13.5" thickBot="1">
      <c r="A12" s="1" t="s">
        <v>18</v>
      </c>
      <c r="B12" s="2" t="s">
        <v>19</v>
      </c>
      <c r="C12" s="17">
        <v>819.4</v>
      </c>
      <c r="D12" s="22">
        <v>754.99948</v>
      </c>
      <c r="E12" s="17">
        <f t="shared" si="0"/>
        <v>64.40052000000003</v>
      </c>
      <c r="F12" s="17">
        <v>74.2</v>
      </c>
      <c r="G12" s="21">
        <v>74.2029</v>
      </c>
      <c r="H12" s="17">
        <f t="shared" si="1"/>
        <v>-0.002899999999996794</v>
      </c>
      <c r="I12" s="17"/>
      <c r="J12" s="21"/>
      <c r="K12" s="17"/>
      <c r="L12" s="17">
        <v>615</v>
      </c>
      <c r="M12" s="21">
        <v>531.784</v>
      </c>
      <c r="N12" s="17">
        <f t="shared" si="2"/>
        <v>83.21600000000001</v>
      </c>
      <c r="O12" s="17">
        <f t="shared" si="5"/>
        <v>1508.6</v>
      </c>
      <c r="P12" s="17">
        <f t="shared" si="3"/>
        <v>1360.9863799999998</v>
      </c>
      <c r="Q12" s="17">
        <f t="shared" si="4"/>
        <v>147.61362000000003</v>
      </c>
    </row>
    <row r="13" spans="1:17" s="13" customFormat="1" ht="13.5" thickBot="1">
      <c r="A13" s="1" t="s">
        <v>20</v>
      </c>
      <c r="B13" s="2" t="s">
        <v>21</v>
      </c>
      <c r="C13" s="17">
        <v>102.89</v>
      </c>
      <c r="D13" s="22">
        <v>102.88856</v>
      </c>
      <c r="E13" s="17">
        <f t="shared" si="0"/>
        <v>0.0014400000000023283</v>
      </c>
      <c r="F13" s="17">
        <v>70</v>
      </c>
      <c r="G13" s="21">
        <v>70</v>
      </c>
      <c r="H13" s="17">
        <f t="shared" si="1"/>
        <v>0</v>
      </c>
      <c r="I13" s="17"/>
      <c r="J13" s="21"/>
      <c r="K13" s="17"/>
      <c r="L13" s="17">
        <v>358.8</v>
      </c>
      <c r="M13" s="21">
        <v>358.802</v>
      </c>
      <c r="N13" s="17">
        <f t="shared" si="2"/>
        <v>-0.0020000000000095497</v>
      </c>
      <c r="O13" s="17">
        <f t="shared" si="5"/>
        <v>531.69</v>
      </c>
      <c r="P13" s="17">
        <f t="shared" si="3"/>
        <v>531.69056</v>
      </c>
      <c r="Q13" s="17">
        <f t="shared" si="4"/>
        <v>-0.0005600000000072214</v>
      </c>
    </row>
    <row r="14" spans="1:17" s="13" customFormat="1" ht="13.5" thickBot="1">
      <c r="A14" s="1" t="s">
        <v>22</v>
      </c>
      <c r="B14" s="2" t="s">
        <v>23</v>
      </c>
      <c r="C14" s="17">
        <v>647.9</v>
      </c>
      <c r="D14" s="22">
        <v>647.9193</v>
      </c>
      <c r="E14" s="17">
        <f t="shared" si="0"/>
        <v>-0.019300000000043838</v>
      </c>
      <c r="F14" s="17">
        <v>135.2</v>
      </c>
      <c r="G14" s="21">
        <v>120</v>
      </c>
      <c r="H14" s="17">
        <f t="shared" si="1"/>
        <v>15.199999999999989</v>
      </c>
      <c r="I14" s="17"/>
      <c r="J14" s="21"/>
      <c r="K14" s="17"/>
      <c r="L14" s="17">
        <v>674.5</v>
      </c>
      <c r="M14" s="21">
        <v>544.49</v>
      </c>
      <c r="N14" s="17">
        <f t="shared" si="2"/>
        <v>130.01</v>
      </c>
      <c r="O14" s="17">
        <f t="shared" si="5"/>
        <v>1457.6</v>
      </c>
      <c r="P14" s="17">
        <f t="shared" si="3"/>
        <v>1312.4093</v>
      </c>
      <c r="Q14" s="17">
        <f t="shared" si="4"/>
        <v>145.19069999999994</v>
      </c>
    </row>
    <row r="15" spans="1:17" s="13" customFormat="1" ht="13.5" thickBot="1">
      <c r="A15" s="1" t="s">
        <v>24</v>
      </c>
      <c r="B15" s="2" t="s">
        <v>25</v>
      </c>
      <c r="C15" s="17">
        <v>218.5</v>
      </c>
      <c r="D15" s="22">
        <v>218.5</v>
      </c>
      <c r="E15" s="17">
        <f t="shared" si="0"/>
        <v>0</v>
      </c>
      <c r="F15" s="17">
        <v>66.5</v>
      </c>
      <c r="G15" s="21">
        <v>66.45</v>
      </c>
      <c r="H15" s="17">
        <f t="shared" si="1"/>
        <v>0.04999999999999716</v>
      </c>
      <c r="I15" s="17"/>
      <c r="J15" s="21"/>
      <c r="K15" s="17"/>
      <c r="L15" s="17">
        <v>378.4</v>
      </c>
      <c r="M15" s="21">
        <v>378.423</v>
      </c>
      <c r="N15" s="17">
        <f t="shared" si="2"/>
        <v>-0.023000000000024556</v>
      </c>
      <c r="O15" s="17">
        <f t="shared" si="5"/>
        <v>663.4</v>
      </c>
      <c r="P15" s="17">
        <f t="shared" si="3"/>
        <v>663.373</v>
      </c>
      <c r="Q15" s="17">
        <f t="shared" si="4"/>
        <v>0.0269999999999726</v>
      </c>
    </row>
    <row r="16" spans="1:17" s="13" customFormat="1" ht="13.5" thickBot="1">
      <c r="A16" s="1" t="s">
        <v>26</v>
      </c>
      <c r="B16" s="2" t="s">
        <v>27</v>
      </c>
      <c r="C16" s="17">
        <v>40</v>
      </c>
      <c r="D16" s="22">
        <v>8.09314</v>
      </c>
      <c r="E16" s="17">
        <f>C17-D17</f>
        <v>72.26045</v>
      </c>
      <c r="F16" s="17">
        <v>370.04</v>
      </c>
      <c r="G16" s="21">
        <v>365.66101</v>
      </c>
      <c r="H16" s="17">
        <f t="shared" si="1"/>
        <v>4.378990000000044</v>
      </c>
      <c r="I16" s="17"/>
      <c r="J16" s="21"/>
      <c r="K16" s="17"/>
      <c r="L16" s="17">
        <v>418.9</v>
      </c>
      <c r="M16" s="21">
        <v>418.896</v>
      </c>
      <c r="N16" s="17">
        <f t="shared" si="2"/>
        <v>0.003999999999962256</v>
      </c>
      <c r="O16" s="17">
        <f t="shared" si="5"/>
        <v>828.94</v>
      </c>
      <c r="P16" s="17">
        <f t="shared" si="3"/>
        <v>792.6501499999999</v>
      </c>
      <c r="Q16" s="17">
        <f t="shared" si="4"/>
        <v>76.64344000000001</v>
      </c>
    </row>
    <row r="17" spans="1:17" s="13" customFormat="1" ht="13.5" thickBot="1">
      <c r="A17" s="1" t="s">
        <v>28</v>
      </c>
      <c r="B17" s="2" t="s">
        <v>29</v>
      </c>
      <c r="C17" s="17">
        <v>200</v>
      </c>
      <c r="D17" s="22">
        <v>127.73955</v>
      </c>
      <c r="E17" s="17">
        <f aca="true" t="shared" si="6" ref="E17:E28">C17-D17</f>
        <v>72.26045</v>
      </c>
      <c r="F17" s="17">
        <v>154</v>
      </c>
      <c r="G17" s="21">
        <v>104</v>
      </c>
      <c r="H17" s="17">
        <f t="shared" si="1"/>
        <v>50</v>
      </c>
      <c r="I17" s="17"/>
      <c r="J17" s="21"/>
      <c r="K17" s="17"/>
      <c r="L17" s="17">
        <v>266.56</v>
      </c>
      <c r="M17" s="21">
        <v>266.562</v>
      </c>
      <c r="N17" s="17">
        <f t="shared" si="2"/>
        <v>-0.0020000000000095497</v>
      </c>
      <c r="O17" s="17">
        <f t="shared" si="5"/>
        <v>620.56</v>
      </c>
      <c r="P17" s="17">
        <f t="shared" si="3"/>
        <v>498.30155</v>
      </c>
      <c r="Q17" s="17">
        <f t="shared" si="4"/>
        <v>122.25845</v>
      </c>
    </row>
    <row r="18" spans="1:17" s="13" customFormat="1" ht="13.5" thickBot="1">
      <c r="A18" s="1" t="s">
        <v>30</v>
      </c>
      <c r="B18" s="2" t="s">
        <v>31</v>
      </c>
      <c r="C18" s="17">
        <v>139</v>
      </c>
      <c r="D18" s="22">
        <v>87.85745</v>
      </c>
      <c r="E18" s="17">
        <f t="shared" si="6"/>
        <v>51.14255</v>
      </c>
      <c r="F18" s="17">
        <v>30</v>
      </c>
      <c r="G18" s="21">
        <v>29.9901</v>
      </c>
      <c r="H18" s="17">
        <f t="shared" si="1"/>
        <v>0.009899999999998244</v>
      </c>
      <c r="I18" s="17"/>
      <c r="J18" s="21"/>
      <c r="K18" s="17"/>
      <c r="L18" s="17">
        <v>217</v>
      </c>
      <c r="M18" s="21">
        <v>217</v>
      </c>
      <c r="N18" s="17">
        <f t="shared" si="2"/>
        <v>0</v>
      </c>
      <c r="O18" s="17">
        <f t="shared" si="5"/>
        <v>386</v>
      </c>
      <c r="P18" s="17">
        <f t="shared" si="3"/>
        <v>334.84755</v>
      </c>
      <c r="Q18" s="17">
        <f t="shared" si="4"/>
        <v>51.15245</v>
      </c>
    </row>
    <row r="19" spans="1:17" s="13" customFormat="1" ht="13.5" thickBot="1">
      <c r="A19" s="1" t="s">
        <v>32</v>
      </c>
      <c r="B19" s="2" t="s">
        <v>33</v>
      </c>
      <c r="C19" s="17">
        <v>300</v>
      </c>
      <c r="D19" s="22">
        <v>219.25573</v>
      </c>
      <c r="E19" s="17">
        <f t="shared" si="6"/>
        <v>80.74427</v>
      </c>
      <c r="F19" s="17">
        <v>59.8</v>
      </c>
      <c r="G19" s="21">
        <v>59.834</v>
      </c>
      <c r="H19" s="17">
        <f t="shared" si="1"/>
        <v>-0.034000000000006025</v>
      </c>
      <c r="I19" s="17"/>
      <c r="J19" s="21"/>
      <c r="K19" s="17"/>
      <c r="L19" s="17">
        <v>294.2</v>
      </c>
      <c r="M19" s="21">
        <v>294.209</v>
      </c>
      <c r="N19" s="17">
        <f t="shared" si="2"/>
        <v>-0.009000000000014552</v>
      </c>
      <c r="O19" s="17">
        <f t="shared" si="5"/>
        <v>654</v>
      </c>
      <c r="P19" s="17">
        <f t="shared" si="3"/>
        <v>573.29873</v>
      </c>
      <c r="Q19" s="17">
        <f t="shared" si="4"/>
        <v>80.70126999999998</v>
      </c>
    </row>
    <row r="20" spans="1:17" s="13" customFormat="1" ht="13.5" thickBot="1">
      <c r="A20" s="1" t="s">
        <v>34</v>
      </c>
      <c r="B20" s="2" t="s">
        <v>35</v>
      </c>
      <c r="C20" s="17">
        <v>540</v>
      </c>
      <c r="D20" s="22">
        <v>540</v>
      </c>
      <c r="E20" s="17">
        <f t="shared" si="6"/>
        <v>0</v>
      </c>
      <c r="F20" s="17">
        <v>201.5</v>
      </c>
      <c r="G20" s="21">
        <v>201.4796</v>
      </c>
      <c r="H20" s="17">
        <f t="shared" si="1"/>
        <v>0.02039999999999509</v>
      </c>
      <c r="I20" s="17"/>
      <c r="J20" s="21"/>
      <c r="K20" s="17"/>
      <c r="L20" s="17">
        <v>506</v>
      </c>
      <c r="M20" s="21">
        <v>496.512</v>
      </c>
      <c r="N20" s="17">
        <f t="shared" si="2"/>
        <v>9.488</v>
      </c>
      <c r="O20" s="17">
        <f t="shared" si="5"/>
        <v>1247.5</v>
      </c>
      <c r="P20" s="17">
        <f t="shared" si="3"/>
        <v>1237.9916</v>
      </c>
      <c r="Q20" s="17">
        <f t="shared" si="4"/>
        <v>9.508399999999995</v>
      </c>
    </row>
    <row r="21" spans="1:17" s="13" customFormat="1" ht="13.5" thickBot="1">
      <c r="A21" s="1" t="s">
        <v>36</v>
      </c>
      <c r="B21" s="2" t="s">
        <v>37</v>
      </c>
      <c r="C21" s="17">
        <v>175</v>
      </c>
      <c r="D21" s="22">
        <v>161.38954</v>
      </c>
      <c r="E21" s="17">
        <f t="shared" si="6"/>
        <v>13.61045999999999</v>
      </c>
      <c r="F21" s="17">
        <v>220</v>
      </c>
      <c r="G21" s="21">
        <v>220</v>
      </c>
      <c r="H21" s="17">
        <f>F22-G22</f>
        <v>0.052680000000009386</v>
      </c>
      <c r="I21" s="17"/>
      <c r="J21" s="21"/>
      <c r="K21" s="17"/>
      <c r="L21" s="17">
        <v>263.9</v>
      </c>
      <c r="M21" s="21">
        <v>274</v>
      </c>
      <c r="N21" s="17">
        <f t="shared" si="2"/>
        <v>-10.100000000000023</v>
      </c>
      <c r="O21" s="17">
        <f t="shared" si="5"/>
        <v>658.9</v>
      </c>
      <c r="P21" s="17">
        <f t="shared" si="3"/>
        <v>655.38954</v>
      </c>
      <c r="Q21" s="17">
        <f t="shared" si="4"/>
        <v>3.5631399999999758</v>
      </c>
    </row>
    <row r="22" spans="1:17" s="13" customFormat="1" ht="13.5" thickBot="1">
      <c r="A22" s="1" t="s">
        <v>38</v>
      </c>
      <c r="B22" s="2" t="s">
        <v>39</v>
      </c>
      <c r="C22" s="17">
        <v>150.5</v>
      </c>
      <c r="D22" s="22">
        <v>126.75949</v>
      </c>
      <c r="E22" s="17">
        <f t="shared" si="6"/>
        <v>23.74051</v>
      </c>
      <c r="F22" s="17">
        <v>106.4</v>
      </c>
      <c r="G22" s="21">
        <v>106.34732</v>
      </c>
      <c r="H22" s="17">
        <f aca="true" t="shared" si="7" ref="H22:H28">F22-G22</f>
        <v>0.052680000000009386</v>
      </c>
      <c r="I22" s="17"/>
      <c r="J22" s="21"/>
      <c r="K22" s="17"/>
      <c r="L22" s="17">
        <v>426.2</v>
      </c>
      <c r="M22" s="21">
        <v>392.028</v>
      </c>
      <c r="N22" s="17">
        <f t="shared" si="2"/>
        <v>34.17199999999997</v>
      </c>
      <c r="O22" s="17">
        <f t="shared" si="5"/>
        <v>683.0999999999999</v>
      </c>
      <c r="P22" s="17">
        <f t="shared" si="3"/>
        <v>625.13481</v>
      </c>
      <c r="Q22" s="17">
        <f t="shared" si="4"/>
        <v>57.96518999999998</v>
      </c>
    </row>
    <row r="23" spans="1:17" s="13" customFormat="1" ht="13.5" thickBot="1">
      <c r="A23" s="1" t="s">
        <v>40</v>
      </c>
      <c r="B23" s="2" t="s">
        <v>41</v>
      </c>
      <c r="C23" s="17">
        <v>250</v>
      </c>
      <c r="D23" s="22">
        <v>142.75434</v>
      </c>
      <c r="E23" s="17">
        <f t="shared" si="6"/>
        <v>107.24565999999999</v>
      </c>
      <c r="F23" s="17">
        <v>33</v>
      </c>
      <c r="G23" s="21">
        <v>33</v>
      </c>
      <c r="H23" s="17">
        <f t="shared" si="7"/>
        <v>0</v>
      </c>
      <c r="I23" s="17">
        <v>100</v>
      </c>
      <c r="J23" s="21">
        <v>100</v>
      </c>
      <c r="K23" s="17">
        <f>I23-J23</f>
        <v>0</v>
      </c>
      <c r="L23" s="17">
        <v>308</v>
      </c>
      <c r="M23" s="21">
        <v>272.005</v>
      </c>
      <c r="N23" s="17">
        <f t="shared" si="2"/>
        <v>35.995000000000005</v>
      </c>
      <c r="O23" s="17">
        <f t="shared" si="5"/>
        <v>691</v>
      </c>
      <c r="P23" s="17">
        <f t="shared" si="3"/>
        <v>547.7593400000001</v>
      </c>
      <c r="Q23" s="17">
        <f t="shared" si="4"/>
        <v>143.24066</v>
      </c>
    </row>
    <row r="24" spans="1:17" s="13" customFormat="1" ht="13.5" thickBot="1">
      <c r="A24" s="1" t="s">
        <v>42</v>
      </c>
      <c r="B24" s="2" t="s">
        <v>43</v>
      </c>
      <c r="C24" s="17">
        <v>219</v>
      </c>
      <c r="D24" s="22">
        <v>153.07223</v>
      </c>
      <c r="E24" s="17">
        <f t="shared" si="6"/>
        <v>65.92777000000001</v>
      </c>
      <c r="F24" s="17">
        <v>65</v>
      </c>
      <c r="G24" s="21">
        <v>65</v>
      </c>
      <c r="H24" s="17">
        <f t="shared" si="7"/>
        <v>0</v>
      </c>
      <c r="I24" s="17"/>
      <c r="J24" s="21"/>
      <c r="K24" s="17"/>
      <c r="L24" s="17">
        <v>237</v>
      </c>
      <c r="M24" s="21">
        <v>211.116</v>
      </c>
      <c r="N24" s="17">
        <f t="shared" si="2"/>
        <v>25.883999999999986</v>
      </c>
      <c r="O24" s="17">
        <f t="shared" si="5"/>
        <v>521</v>
      </c>
      <c r="P24" s="17">
        <f t="shared" si="3"/>
        <v>429.18823</v>
      </c>
      <c r="Q24" s="17">
        <f t="shared" si="4"/>
        <v>91.81177</v>
      </c>
    </row>
    <row r="25" spans="1:17" s="13" customFormat="1" ht="13.5" thickBot="1">
      <c r="A25" s="1" t="s">
        <v>44</v>
      </c>
      <c r="B25" s="2" t="s">
        <v>45</v>
      </c>
      <c r="C25" s="17">
        <v>300</v>
      </c>
      <c r="D25" s="22">
        <v>300</v>
      </c>
      <c r="E25" s="17">
        <f t="shared" si="6"/>
        <v>0</v>
      </c>
      <c r="F25" s="17">
        <v>83.3</v>
      </c>
      <c r="G25" s="21">
        <v>83.3335</v>
      </c>
      <c r="H25" s="17">
        <f t="shared" si="7"/>
        <v>-0.03350000000000364</v>
      </c>
      <c r="I25" s="17"/>
      <c r="J25" s="21"/>
      <c r="K25" s="17"/>
      <c r="L25" s="17">
        <v>749.9</v>
      </c>
      <c r="M25" s="21">
        <v>741.879</v>
      </c>
      <c r="N25" s="17">
        <f t="shared" si="2"/>
        <v>8.020999999999958</v>
      </c>
      <c r="O25" s="17">
        <f t="shared" si="5"/>
        <v>1133.2</v>
      </c>
      <c r="P25" s="17">
        <f t="shared" si="3"/>
        <v>1125.2125</v>
      </c>
      <c r="Q25" s="17">
        <f t="shared" si="4"/>
        <v>7.9874999999999545</v>
      </c>
    </row>
    <row r="26" spans="1:17" s="13" customFormat="1" ht="13.5" thickBot="1">
      <c r="A26" s="1" t="s">
        <v>46</v>
      </c>
      <c r="B26" s="2" t="s">
        <v>47</v>
      </c>
      <c r="C26" s="17">
        <v>300</v>
      </c>
      <c r="D26" s="22">
        <v>229.27815</v>
      </c>
      <c r="E26" s="17">
        <f t="shared" si="6"/>
        <v>70.72184999999999</v>
      </c>
      <c r="F26" s="17">
        <v>261</v>
      </c>
      <c r="G26" s="21">
        <v>261</v>
      </c>
      <c r="H26" s="17">
        <f t="shared" si="7"/>
        <v>0</v>
      </c>
      <c r="I26" s="17"/>
      <c r="J26" s="21"/>
      <c r="K26" s="17"/>
      <c r="L26" s="17">
        <v>828</v>
      </c>
      <c r="M26" s="21">
        <v>828</v>
      </c>
      <c r="N26" s="17">
        <f t="shared" si="2"/>
        <v>0</v>
      </c>
      <c r="O26" s="17">
        <f t="shared" si="5"/>
        <v>1389</v>
      </c>
      <c r="P26" s="17">
        <f t="shared" si="3"/>
        <v>1318.27815</v>
      </c>
      <c r="Q26" s="17">
        <f t="shared" si="4"/>
        <v>70.72184999999999</v>
      </c>
    </row>
    <row r="27" spans="1:17" s="13" customFormat="1" ht="13.5" thickBot="1">
      <c r="A27" s="1" t="s">
        <v>48</v>
      </c>
      <c r="B27" s="2" t="s">
        <v>49</v>
      </c>
      <c r="C27" s="17">
        <v>100</v>
      </c>
      <c r="D27" s="22">
        <v>42.68403</v>
      </c>
      <c r="E27" s="17">
        <f t="shared" si="6"/>
        <v>57.31597</v>
      </c>
      <c r="F27" s="17">
        <v>462.46</v>
      </c>
      <c r="G27" s="21">
        <v>462.461</v>
      </c>
      <c r="H27" s="17">
        <f t="shared" si="7"/>
        <v>-0.0010000000000331966</v>
      </c>
      <c r="I27" s="17"/>
      <c r="J27" s="21"/>
      <c r="K27" s="17"/>
      <c r="L27" s="17">
        <v>401</v>
      </c>
      <c r="M27" s="21">
        <v>401</v>
      </c>
      <c r="N27" s="17">
        <f t="shared" si="2"/>
        <v>0</v>
      </c>
      <c r="O27" s="17">
        <f t="shared" si="5"/>
        <v>963.46</v>
      </c>
      <c r="P27" s="17">
        <f t="shared" si="3"/>
        <v>906.14503</v>
      </c>
      <c r="Q27" s="17">
        <f t="shared" si="4"/>
        <v>57.31496999999997</v>
      </c>
    </row>
    <row r="28" spans="1:17" s="13" customFormat="1" ht="13.5" thickBot="1">
      <c r="A28" s="1" t="s">
        <v>50</v>
      </c>
      <c r="B28" s="2" t="s">
        <v>51</v>
      </c>
      <c r="C28" s="17">
        <v>581.4</v>
      </c>
      <c r="D28" s="22">
        <v>581.34919</v>
      </c>
      <c r="E28" s="17">
        <f t="shared" si="6"/>
        <v>0.050809999999955835</v>
      </c>
      <c r="F28" s="17">
        <v>120.8</v>
      </c>
      <c r="G28" s="21">
        <v>91.47936</v>
      </c>
      <c r="H28" s="17">
        <f t="shared" si="7"/>
        <v>29.320639999999997</v>
      </c>
      <c r="I28" s="17"/>
      <c r="J28" s="21"/>
      <c r="K28" s="17"/>
      <c r="L28" s="17">
        <v>1228</v>
      </c>
      <c r="M28" s="21">
        <v>1205.381</v>
      </c>
      <c r="N28" s="17">
        <f t="shared" si="2"/>
        <v>22.618999999999915</v>
      </c>
      <c r="O28" s="17">
        <f t="shared" si="5"/>
        <v>1930.1999999999998</v>
      </c>
      <c r="P28" s="17">
        <f t="shared" si="3"/>
        <v>1878.20955</v>
      </c>
      <c r="Q28" s="17">
        <f t="shared" si="4"/>
        <v>51.99044999999987</v>
      </c>
    </row>
    <row r="29" spans="1:17" s="13" customFormat="1" ht="19.5" thickBot="1">
      <c r="A29" s="1"/>
      <c r="B29" s="3" t="s">
        <v>52</v>
      </c>
      <c r="C29" s="18">
        <f>SUM(C8:C28)</f>
        <v>6570.59</v>
      </c>
      <c r="D29" s="18">
        <f aca="true" t="shared" si="8" ref="D29:Q29">SUM(D8:D28)</f>
        <v>5738.907560000001</v>
      </c>
      <c r="E29" s="18">
        <f t="shared" si="8"/>
        <v>872.03603</v>
      </c>
      <c r="F29" s="18">
        <f t="shared" si="8"/>
        <v>3645.330000000001</v>
      </c>
      <c r="G29" s="18">
        <f t="shared" si="8"/>
        <v>3546.2657299999996</v>
      </c>
      <c r="H29" s="18">
        <f t="shared" si="8"/>
        <v>99.11695000000006</v>
      </c>
      <c r="I29" s="18">
        <f t="shared" si="8"/>
        <v>100</v>
      </c>
      <c r="J29" s="18">
        <f t="shared" si="8"/>
        <v>100</v>
      </c>
      <c r="K29" s="18">
        <f t="shared" si="8"/>
        <v>0</v>
      </c>
      <c r="L29" s="18">
        <f t="shared" si="8"/>
        <v>10520.059999999998</v>
      </c>
      <c r="M29" s="23">
        <f t="shared" si="8"/>
        <v>10180.770999999999</v>
      </c>
      <c r="N29" s="18">
        <f t="shared" si="8"/>
        <v>339.28899999999953</v>
      </c>
      <c r="O29" s="18">
        <f t="shared" si="8"/>
        <v>20835.98</v>
      </c>
      <c r="P29" s="18">
        <f t="shared" si="8"/>
        <v>19565.94429</v>
      </c>
      <c r="Q29" s="18">
        <f t="shared" si="8"/>
        <v>1310.4419799999996</v>
      </c>
    </row>
    <row r="30" s="13" customFormat="1" ht="15.75">
      <c r="C30" s="16"/>
    </row>
  </sheetData>
  <sheetProtection/>
  <mergeCells count="25">
    <mergeCell ref="L4:N4"/>
    <mergeCell ref="K5:K6"/>
    <mergeCell ref="L5:L6"/>
    <mergeCell ref="M5:M6"/>
    <mergeCell ref="I4:K4"/>
    <mergeCell ref="I5:I6"/>
    <mergeCell ref="O5:O6"/>
    <mergeCell ref="J1:Q1"/>
    <mergeCell ref="E5:E6"/>
    <mergeCell ref="N5:N6"/>
    <mergeCell ref="J2:Q2"/>
    <mergeCell ref="B3:P3"/>
    <mergeCell ref="J5:J6"/>
    <mergeCell ref="P5:P6"/>
    <mergeCell ref="Q5:Q6"/>
    <mergeCell ref="O4:Q4"/>
    <mergeCell ref="G5:G6"/>
    <mergeCell ref="A4:A6"/>
    <mergeCell ref="B4:B6"/>
    <mergeCell ref="C4:E4"/>
    <mergeCell ref="F4:H4"/>
    <mergeCell ref="C5:C6"/>
    <mergeCell ref="D5:D6"/>
    <mergeCell ref="F5:F6"/>
    <mergeCell ref="H5:H6"/>
  </mergeCells>
  <printOptions/>
  <pageMargins left="0.3937007874015748" right="0.1968503937007874" top="0.1968503937007874" bottom="0.1968503937007874" header="0.5118110236220472" footer="0.5118110236220472"/>
  <pageSetup firstPageNumber="95" useFirstPageNumber="1"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SheetLayoutView="100" zoomScalePageLayoutView="0" workbookViewId="0" topLeftCell="A1">
      <selection activeCell="R9" sqref="R9"/>
    </sheetView>
  </sheetViews>
  <sheetFormatPr defaultColWidth="9.140625" defaultRowHeight="12.75"/>
  <cols>
    <col min="1" max="1" width="6.421875" style="0" customWidth="1"/>
    <col min="2" max="2" width="14.57421875" style="0" customWidth="1"/>
    <col min="3" max="3" width="12.57421875" style="0" customWidth="1"/>
    <col min="4" max="4" width="9.7109375" style="0" customWidth="1"/>
    <col min="5" max="5" width="7.421875" style="0" customWidth="1"/>
    <col min="6" max="6" width="10.421875" style="0" customWidth="1"/>
    <col min="7" max="7" width="10.57421875" style="0" customWidth="1"/>
  </cols>
  <sheetData>
    <row r="1" spans="3:17" s="13" customFormat="1" ht="18.75">
      <c r="C1" s="16"/>
      <c r="J1" s="33" t="s">
        <v>71</v>
      </c>
      <c r="K1" s="33"/>
      <c r="L1" s="33"/>
      <c r="M1" s="33"/>
      <c r="N1" s="33"/>
      <c r="O1" s="33"/>
      <c r="P1" s="33"/>
      <c r="Q1" s="33"/>
    </row>
    <row r="2" spans="3:17" s="13" customFormat="1" ht="91.5" customHeight="1">
      <c r="C2" s="16"/>
      <c r="J2" s="34" t="s">
        <v>72</v>
      </c>
      <c r="K2" s="34"/>
      <c r="L2" s="34"/>
      <c r="M2" s="34"/>
      <c r="N2" s="34"/>
      <c r="O2" s="34"/>
      <c r="P2" s="34"/>
      <c r="Q2" s="34"/>
    </row>
    <row r="3" spans="1:16" s="13" customFormat="1" ht="18.75" customHeight="1">
      <c r="A3" s="4" t="s">
        <v>53</v>
      </c>
      <c r="B3" s="41" t="s">
        <v>74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="13" customFormat="1" ht="13.5" thickBot="1">
      <c r="A4" s="4" t="s">
        <v>54</v>
      </c>
    </row>
    <row r="5" spans="1:17" s="13" customFormat="1" ht="88.5" customHeight="1" thickBot="1">
      <c r="A5" s="42" t="s">
        <v>0</v>
      </c>
      <c r="B5" s="42" t="s">
        <v>1</v>
      </c>
      <c r="C5" s="36" t="s">
        <v>55</v>
      </c>
      <c r="D5" s="36" t="s">
        <v>56</v>
      </c>
      <c r="E5" s="36" t="s">
        <v>57</v>
      </c>
      <c r="F5" s="36" t="s">
        <v>58</v>
      </c>
      <c r="G5" s="36" t="s">
        <v>59</v>
      </c>
      <c r="H5" s="36" t="s">
        <v>60</v>
      </c>
      <c r="I5" s="36" t="s">
        <v>61</v>
      </c>
      <c r="J5" s="36" t="s">
        <v>62</v>
      </c>
      <c r="K5" s="36" t="s">
        <v>63</v>
      </c>
      <c r="L5" s="36" t="s">
        <v>64</v>
      </c>
      <c r="M5" s="36" t="s">
        <v>65</v>
      </c>
      <c r="N5" s="36" t="s">
        <v>66</v>
      </c>
      <c r="O5" s="38" t="s">
        <v>67</v>
      </c>
      <c r="P5" s="39"/>
      <c r="Q5" s="40"/>
    </row>
    <row r="6" spans="1:17" s="13" customFormat="1" ht="26.25" thickBot="1">
      <c r="A6" s="43"/>
      <c r="B6" s="43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5" t="s">
        <v>7</v>
      </c>
      <c r="P6" s="5" t="s">
        <v>8</v>
      </c>
      <c r="Q6" s="5" t="s">
        <v>68</v>
      </c>
    </row>
    <row r="7" spans="1:17" s="13" customFormat="1" ht="13.5" thickBot="1">
      <c r="A7" s="6">
        <v>1</v>
      </c>
      <c r="B7" s="5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13" customFormat="1" ht="13.5" thickBot="1">
      <c r="A8" s="6">
        <v>1</v>
      </c>
      <c r="B8" s="5" t="s">
        <v>11</v>
      </c>
      <c r="C8" s="19" t="s">
        <v>75</v>
      </c>
      <c r="D8" s="5">
        <v>65</v>
      </c>
      <c r="E8" s="5">
        <v>4</v>
      </c>
      <c r="F8" s="5">
        <v>2</v>
      </c>
      <c r="G8" s="5">
        <v>3</v>
      </c>
      <c r="H8" s="5">
        <v>1</v>
      </c>
      <c r="I8" s="24" t="s">
        <v>114</v>
      </c>
      <c r="J8" s="5">
        <v>1</v>
      </c>
      <c r="K8" s="5" t="s">
        <v>76</v>
      </c>
      <c r="L8" s="5">
        <v>2</v>
      </c>
      <c r="M8" s="5">
        <v>1</v>
      </c>
      <c r="N8" s="5">
        <v>10</v>
      </c>
      <c r="O8" s="14">
        <v>618.1</v>
      </c>
      <c r="P8" s="14">
        <v>618.1</v>
      </c>
      <c r="Q8" s="14">
        <f>O8-P8</f>
        <v>0</v>
      </c>
    </row>
    <row r="9" spans="1:17" s="13" customFormat="1" ht="13.5" thickBot="1">
      <c r="A9" s="6">
        <v>2</v>
      </c>
      <c r="B9" s="5" t="s">
        <v>13</v>
      </c>
      <c r="C9" s="19" t="s">
        <v>77</v>
      </c>
      <c r="D9" s="5">
        <v>0</v>
      </c>
      <c r="E9" s="5">
        <v>0</v>
      </c>
      <c r="F9" s="5">
        <v>0</v>
      </c>
      <c r="G9" s="5">
        <v>6</v>
      </c>
      <c r="H9" s="5">
        <v>0</v>
      </c>
      <c r="I9" s="9">
        <v>0</v>
      </c>
      <c r="J9" s="5">
        <v>1</v>
      </c>
      <c r="K9" s="19" t="s">
        <v>79</v>
      </c>
      <c r="L9" s="5">
        <v>1</v>
      </c>
      <c r="M9" s="5">
        <v>0</v>
      </c>
      <c r="N9" s="5">
        <v>3</v>
      </c>
      <c r="O9" s="14">
        <v>609.6</v>
      </c>
      <c r="P9" s="14">
        <v>609.6</v>
      </c>
      <c r="Q9" s="14">
        <f aca="true" t="shared" si="0" ref="Q9:Q29">O9-P9</f>
        <v>0</v>
      </c>
    </row>
    <row r="10" spans="1:17" s="13" customFormat="1" ht="13.5" thickBot="1">
      <c r="A10" s="6">
        <v>3</v>
      </c>
      <c r="B10" s="5" t="s">
        <v>15</v>
      </c>
      <c r="C10" s="19" t="s">
        <v>115</v>
      </c>
      <c r="D10" s="5">
        <v>0</v>
      </c>
      <c r="E10" s="5">
        <v>3</v>
      </c>
      <c r="F10" s="5">
        <v>0</v>
      </c>
      <c r="G10" s="5">
        <v>0</v>
      </c>
      <c r="H10" s="5">
        <v>0</v>
      </c>
      <c r="I10" s="9">
        <v>0</v>
      </c>
      <c r="J10" s="5">
        <v>1</v>
      </c>
      <c r="K10" s="5" t="s">
        <v>116</v>
      </c>
      <c r="L10" s="5">
        <v>2</v>
      </c>
      <c r="M10" s="5">
        <v>0</v>
      </c>
      <c r="N10" s="5">
        <v>2</v>
      </c>
      <c r="O10" s="14">
        <v>237.4</v>
      </c>
      <c r="P10" s="14">
        <v>237.4</v>
      </c>
      <c r="Q10" s="14">
        <f t="shared" si="0"/>
        <v>0</v>
      </c>
    </row>
    <row r="11" spans="1:17" s="13" customFormat="1" ht="13.5" thickBot="1">
      <c r="A11" s="6">
        <v>4</v>
      </c>
      <c r="B11" s="5" t="s">
        <v>17</v>
      </c>
      <c r="C11" s="19" t="s">
        <v>78</v>
      </c>
      <c r="D11" s="5">
        <v>70</v>
      </c>
      <c r="E11" s="5">
        <v>1</v>
      </c>
      <c r="F11" s="5">
        <v>1</v>
      </c>
      <c r="G11" s="5">
        <v>4</v>
      </c>
      <c r="H11" s="5">
        <v>0</v>
      </c>
      <c r="I11" s="9">
        <v>0</v>
      </c>
      <c r="J11" s="5">
        <v>1</v>
      </c>
      <c r="K11" s="5" t="s">
        <v>80</v>
      </c>
      <c r="L11" s="5">
        <v>2</v>
      </c>
      <c r="M11" s="5">
        <v>0</v>
      </c>
      <c r="N11" s="5">
        <v>2</v>
      </c>
      <c r="O11" s="14">
        <v>398.3</v>
      </c>
      <c r="P11" s="14">
        <v>398.3</v>
      </c>
      <c r="Q11" s="14">
        <f t="shared" si="0"/>
        <v>0</v>
      </c>
    </row>
    <row r="12" spans="1:17" s="13" customFormat="1" ht="13.5" thickBot="1">
      <c r="A12" s="6">
        <v>5</v>
      </c>
      <c r="B12" s="5" t="s">
        <v>19</v>
      </c>
      <c r="C12" s="19" t="s">
        <v>119</v>
      </c>
      <c r="D12" s="5">
        <v>214</v>
      </c>
      <c r="E12" s="5">
        <v>6</v>
      </c>
      <c r="F12" s="5">
        <v>1</v>
      </c>
      <c r="G12" s="5">
        <v>0</v>
      </c>
      <c r="H12" s="5">
        <v>11</v>
      </c>
      <c r="I12" s="9" t="s">
        <v>120</v>
      </c>
      <c r="J12" s="5">
        <v>1</v>
      </c>
      <c r="K12" s="5" t="s">
        <v>121</v>
      </c>
      <c r="L12" s="5">
        <v>1</v>
      </c>
      <c r="M12" s="5">
        <v>0</v>
      </c>
      <c r="N12" s="5">
        <v>5</v>
      </c>
      <c r="O12" s="14">
        <v>874.4</v>
      </c>
      <c r="P12" s="14">
        <v>679.2</v>
      </c>
      <c r="Q12" s="14">
        <f t="shared" si="0"/>
        <v>195.19999999999993</v>
      </c>
    </row>
    <row r="13" spans="1:17" s="13" customFormat="1" ht="13.5" thickBot="1">
      <c r="A13" s="6">
        <v>6</v>
      </c>
      <c r="B13" s="5" t="s">
        <v>21</v>
      </c>
      <c r="C13" s="19" t="s">
        <v>81</v>
      </c>
      <c r="D13" s="5">
        <v>70</v>
      </c>
      <c r="E13" s="5">
        <v>10</v>
      </c>
      <c r="F13" s="5">
        <v>11</v>
      </c>
      <c r="G13" s="5">
        <v>17</v>
      </c>
      <c r="H13" s="5">
        <v>5</v>
      </c>
      <c r="I13" s="9" t="s">
        <v>124</v>
      </c>
      <c r="J13" s="5">
        <v>0</v>
      </c>
      <c r="K13" s="5" t="s">
        <v>82</v>
      </c>
      <c r="L13" s="5">
        <v>2</v>
      </c>
      <c r="M13" s="5">
        <v>0</v>
      </c>
      <c r="N13" s="5">
        <v>14</v>
      </c>
      <c r="O13" s="14">
        <v>245.1</v>
      </c>
      <c r="P13" s="14">
        <v>245.1</v>
      </c>
      <c r="Q13" s="14">
        <f t="shared" si="0"/>
        <v>0</v>
      </c>
    </row>
    <row r="14" spans="1:17" s="13" customFormat="1" ht="13.5" thickBot="1">
      <c r="A14" s="6">
        <v>7</v>
      </c>
      <c r="B14" s="5" t="s">
        <v>23</v>
      </c>
      <c r="C14" s="19" t="s">
        <v>83</v>
      </c>
      <c r="D14" s="5">
        <v>2</v>
      </c>
      <c r="E14" s="5">
        <v>25</v>
      </c>
      <c r="F14" s="5">
        <v>0</v>
      </c>
      <c r="G14" s="5">
        <v>0</v>
      </c>
      <c r="H14" s="5">
        <v>0</v>
      </c>
      <c r="I14" s="19" t="s">
        <v>84</v>
      </c>
      <c r="J14" s="5">
        <v>1</v>
      </c>
      <c r="K14" s="5" t="s">
        <v>85</v>
      </c>
      <c r="L14" s="5">
        <v>3</v>
      </c>
      <c r="M14" s="5">
        <v>2</v>
      </c>
      <c r="N14" s="5">
        <v>12</v>
      </c>
      <c r="O14" s="14">
        <v>611.1</v>
      </c>
      <c r="P14" s="14">
        <v>611.1</v>
      </c>
      <c r="Q14" s="14">
        <f t="shared" si="0"/>
        <v>0</v>
      </c>
    </row>
    <row r="15" spans="1:17" s="13" customFormat="1" ht="13.5" thickBot="1">
      <c r="A15" s="6">
        <v>8</v>
      </c>
      <c r="B15" s="5" t="s">
        <v>25</v>
      </c>
      <c r="C15" s="19" t="s">
        <v>86</v>
      </c>
      <c r="D15" s="5">
        <v>30</v>
      </c>
      <c r="E15" s="5">
        <v>0</v>
      </c>
      <c r="F15" s="5">
        <v>0</v>
      </c>
      <c r="G15" s="5">
        <v>0</v>
      </c>
      <c r="H15" s="5">
        <v>0</v>
      </c>
      <c r="I15" s="9">
        <v>0</v>
      </c>
      <c r="J15" s="5">
        <v>1</v>
      </c>
      <c r="K15" s="19" t="s">
        <v>87</v>
      </c>
      <c r="L15" s="5">
        <v>2</v>
      </c>
      <c r="M15" s="5">
        <v>1</v>
      </c>
      <c r="N15" s="5">
        <v>3</v>
      </c>
      <c r="O15" s="14">
        <v>534.3</v>
      </c>
      <c r="P15" s="14">
        <v>534.3</v>
      </c>
      <c r="Q15" s="14">
        <f t="shared" si="0"/>
        <v>0</v>
      </c>
    </row>
    <row r="16" spans="1:17" s="13" customFormat="1" ht="13.5" thickBot="1">
      <c r="A16" s="6">
        <v>9</v>
      </c>
      <c r="B16" s="5" t="s">
        <v>27</v>
      </c>
      <c r="C16" s="19" t="s">
        <v>88</v>
      </c>
      <c r="D16" s="5">
        <v>80</v>
      </c>
      <c r="E16" s="5">
        <v>3</v>
      </c>
      <c r="F16" s="5">
        <v>0</v>
      </c>
      <c r="G16" s="5">
        <v>0</v>
      </c>
      <c r="H16" s="5">
        <v>0</v>
      </c>
      <c r="I16" s="9">
        <v>0</v>
      </c>
      <c r="J16" s="5">
        <v>1</v>
      </c>
      <c r="K16" s="19" t="s">
        <v>89</v>
      </c>
      <c r="L16" s="5">
        <v>2</v>
      </c>
      <c r="M16" s="5">
        <v>1</v>
      </c>
      <c r="N16" s="5">
        <v>3</v>
      </c>
      <c r="O16" s="14">
        <v>765.1</v>
      </c>
      <c r="P16" s="14">
        <v>765.1</v>
      </c>
      <c r="Q16" s="14">
        <f t="shared" si="0"/>
        <v>0</v>
      </c>
    </row>
    <row r="17" spans="1:17" s="13" customFormat="1" ht="13.5" thickBot="1">
      <c r="A17" s="6">
        <v>10</v>
      </c>
      <c r="B17" s="5" t="s">
        <v>29</v>
      </c>
      <c r="C17" s="19" t="s">
        <v>90</v>
      </c>
      <c r="D17" s="5">
        <v>1675</v>
      </c>
      <c r="E17" s="5">
        <v>2</v>
      </c>
      <c r="F17" s="5">
        <v>0</v>
      </c>
      <c r="G17" s="5">
        <v>0</v>
      </c>
      <c r="H17" s="5">
        <v>0</v>
      </c>
      <c r="I17" s="9">
        <v>0</v>
      </c>
      <c r="J17" s="5">
        <v>0</v>
      </c>
      <c r="K17" s="19" t="s">
        <v>91</v>
      </c>
      <c r="L17" s="5">
        <v>1</v>
      </c>
      <c r="M17" s="5">
        <v>0</v>
      </c>
      <c r="N17" s="5">
        <v>2</v>
      </c>
      <c r="O17" s="14">
        <v>229</v>
      </c>
      <c r="P17" s="14">
        <v>229</v>
      </c>
      <c r="Q17" s="14">
        <f t="shared" si="0"/>
        <v>0</v>
      </c>
    </row>
    <row r="18" spans="1:17" s="13" customFormat="1" ht="13.5" thickBot="1">
      <c r="A18" s="6">
        <v>11</v>
      </c>
      <c r="B18" s="5" t="s">
        <v>31</v>
      </c>
      <c r="C18" s="19" t="s">
        <v>92</v>
      </c>
      <c r="D18" s="5">
        <v>7</v>
      </c>
      <c r="E18" s="5">
        <v>11</v>
      </c>
      <c r="F18" s="5">
        <v>0</v>
      </c>
      <c r="G18" s="5">
        <v>0</v>
      </c>
      <c r="H18" s="5">
        <v>0</v>
      </c>
      <c r="I18" s="9">
        <v>0</v>
      </c>
      <c r="J18" s="5">
        <v>1</v>
      </c>
      <c r="K18" s="19" t="s">
        <v>93</v>
      </c>
      <c r="L18" s="5">
        <v>1</v>
      </c>
      <c r="M18" s="5">
        <v>0</v>
      </c>
      <c r="N18" s="5">
        <v>1</v>
      </c>
      <c r="O18" s="14">
        <v>152.9</v>
      </c>
      <c r="P18" s="14">
        <v>152.9</v>
      </c>
      <c r="Q18" s="14">
        <f t="shared" si="0"/>
        <v>0</v>
      </c>
    </row>
    <row r="19" spans="1:17" s="13" customFormat="1" ht="13.5" thickBot="1">
      <c r="A19" s="6">
        <v>12</v>
      </c>
      <c r="B19" s="5" t="s">
        <v>33</v>
      </c>
      <c r="C19" s="19" t="s">
        <v>94</v>
      </c>
      <c r="D19" s="5">
        <v>0</v>
      </c>
      <c r="E19" s="5">
        <v>3</v>
      </c>
      <c r="F19" s="5">
        <v>3</v>
      </c>
      <c r="G19" s="5">
        <v>1</v>
      </c>
      <c r="H19" s="5">
        <v>1</v>
      </c>
      <c r="I19" s="9">
        <v>0</v>
      </c>
      <c r="J19" s="5">
        <v>1</v>
      </c>
      <c r="K19" s="19" t="s">
        <v>93</v>
      </c>
      <c r="L19" s="5">
        <v>3</v>
      </c>
      <c r="M19" s="5">
        <v>0</v>
      </c>
      <c r="N19" s="5">
        <v>3</v>
      </c>
      <c r="O19" s="14">
        <v>305.1</v>
      </c>
      <c r="P19" s="14">
        <v>305.1</v>
      </c>
      <c r="Q19" s="14">
        <f t="shared" si="0"/>
        <v>0</v>
      </c>
    </row>
    <row r="20" spans="1:17" s="13" customFormat="1" ht="13.5" thickBot="1">
      <c r="A20" s="6">
        <v>13</v>
      </c>
      <c r="B20" s="5" t="s">
        <v>35</v>
      </c>
      <c r="C20" s="19" t="s">
        <v>117</v>
      </c>
      <c r="D20" s="5">
        <v>300</v>
      </c>
      <c r="E20" s="5">
        <v>3</v>
      </c>
      <c r="F20" s="5">
        <v>1</v>
      </c>
      <c r="G20" s="5">
        <v>0</v>
      </c>
      <c r="H20" s="5">
        <v>4</v>
      </c>
      <c r="I20" s="19" t="s">
        <v>123</v>
      </c>
      <c r="J20" s="5">
        <v>2</v>
      </c>
      <c r="K20" s="19" t="s">
        <v>118</v>
      </c>
      <c r="L20" s="5">
        <v>1</v>
      </c>
      <c r="M20" s="5">
        <v>0</v>
      </c>
      <c r="N20" s="5">
        <v>0</v>
      </c>
      <c r="O20" s="14">
        <v>1396.9</v>
      </c>
      <c r="P20" s="14">
        <v>1367.4</v>
      </c>
      <c r="Q20" s="14">
        <f t="shared" si="0"/>
        <v>29.5</v>
      </c>
    </row>
    <row r="21" spans="1:17" s="13" customFormat="1" ht="13.5" thickBot="1">
      <c r="A21" s="6">
        <v>14</v>
      </c>
      <c r="B21" s="5" t="s">
        <v>37</v>
      </c>
      <c r="C21" s="19" t="s">
        <v>86</v>
      </c>
      <c r="D21" s="5">
        <v>30</v>
      </c>
      <c r="E21" s="5">
        <v>0</v>
      </c>
      <c r="F21" s="5">
        <v>0</v>
      </c>
      <c r="G21" s="5">
        <v>6</v>
      </c>
      <c r="H21" s="5">
        <v>3</v>
      </c>
      <c r="I21" s="9" t="s">
        <v>97</v>
      </c>
      <c r="J21" s="5">
        <v>1</v>
      </c>
      <c r="K21" s="19" t="s">
        <v>98</v>
      </c>
      <c r="L21" s="5">
        <v>2</v>
      </c>
      <c r="M21" s="5">
        <v>0</v>
      </c>
      <c r="N21" s="5">
        <v>4</v>
      </c>
      <c r="O21" s="14">
        <v>495.6</v>
      </c>
      <c r="P21" s="14">
        <v>472</v>
      </c>
      <c r="Q21" s="14">
        <f t="shared" si="0"/>
        <v>23.600000000000023</v>
      </c>
    </row>
    <row r="22" spans="1:17" s="13" customFormat="1" ht="13.5" thickBot="1">
      <c r="A22" s="6">
        <v>15</v>
      </c>
      <c r="B22" s="5" t="s">
        <v>39</v>
      </c>
      <c r="C22" s="19" t="s">
        <v>95</v>
      </c>
      <c r="D22" s="5">
        <v>15</v>
      </c>
      <c r="E22" s="5">
        <v>14</v>
      </c>
      <c r="F22" s="5">
        <v>5</v>
      </c>
      <c r="G22" s="5">
        <v>6</v>
      </c>
      <c r="H22" s="5">
        <v>0</v>
      </c>
      <c r="I22" s="9">
        <v>0</v>
      </c>
      <c r="J22" s="5">
        <v>0</v>
      </c>
      <c r="K22" s="19" t="s">
        <v>96</v>
      </c>
      <c r="L22" s="5">
        <v>3</v>
      </c>
      <c r="M22" s="5">
        <v>0</v>
      </c>
      <c r="N22" s="5">
        <v>6</v>
      </c>
      <c r="O22" s="14">
        <v>287.4</v>
      </c>
      <c r="P22" s="14">
        <v>287.4</v>
      </c>
      <c r="Q22" s="14">
        <f t="shared" si="0"/>
        <v>0</v>
      </c>
    </row>
    <row r="23" spans="1:17" s="13" customFormat="1" ht="13.5" thickBot="1">
      <c r="A23" s="6">
        <v>16</v>
      </c>
      <c r="B23" s="5" t="s">
        <v>41</v>
      </c>
      <c r="C23" s="19" t="s">
        <v>99</v>
      </c>
      <c r="D23" s="5">
        <v>20</v>
      </c>
      <c r="E23" s="5">
        <v>4</v>
      </c>
      <c r="F23" s="5">
        <v>0</v>
      </c>
      <c r="G23" s="5">
        <v>0</v>
      </c>
      <c r="H23" s="5">
        <v>0</v>
      </c>
      <c r="I23" s="9">
        <v>0</v>
      </c>
      <c r="J23" s="5">
        <v>0</v>
      </c>
      <c r="K23" s="19" t="s">
        <v>100</v>
      </c>
      <c r="L23" s="5">
        <v>1</v>
      </c>
      <c r="M23" s="5">
        <v>0</v>
      </c>
      <c r="N23" s="5">
        <v>2</v>
      </c>
      <c r="O23" s="14">
        <v>268</v>
      </c>
      <c r="P23" s="14">
        <v>268</v>
      </c>
      <c r="Q23" s="14">
        <f t="shared" si="0"/>
        <v>0</v>
      </c>
    </row>
    <row r="24" spans="1:17" s="13" customFormat="1" ht="13.5" thickBot="1">
      <c r="A24" s="6">
        <v>17</v>
      </c>
      <c r="B24" s="5" t="s">
        <v>43</v>
      </c>
      <c r="C24" s="19" t="s">
        <v>101</v>
      </c>
      <c r="D24" s="5">
        <v>0</v>
      </c>
      <c r="E24" s="5">
        <v>5</v>
      </c>
      <c r="F24" s="5">
        <v>0</v>
      </c>
      <c r="G24" s="5">
        <v>0</v>
      </c>
      <c r="H24" s="5">
        <v>0</v>
      </c>
      <c r="I24" s="9">
        <v>5</v>
      </c>
      <c r="J24" s="5">
        <v>0</v>
      </c>
      <c r="K24" s="19" t="s">
        <v>102</v>
      </c>
      <c r="L24" s="5">
        <v>1</v>
      </c>
      <c r="M24" s="5">
        <v>0</v>
      </c>
      <c r="N24" s="5">
        <v>3</v>
      </c>
      <c r="O24" s="14">
        <v>530.5</v>
      </c>
      <c r="P24" s="14">
        <v>530.5</v>
      </c>
      <c r="Q24" s="14">
        <f t="shared" si="0"/>
        <v>0</v>
      </c>
    </row>
    <row r="25" spans="1:17" s="13" customFormat="1" ht="13.5" thickBot="1">
      <c r="A25" s="6">
        <v>18</v>
      </c>
      <c r="B25" s="5" t="s">
        <v>45</v>
      </c>
      <c r="C25" s="19" t="s">
        <v>103</v>
      </c>
      <c r="D25" s="5">
        <v>30</v>
      </c>
      <c r="E25" s="5">
        <v>12</v>
      </c>
      <c r="F25" s="5">
        <v>0</v>
      </c>
      <c r="G25" s="5">
        <v>0</v>
      </c>
      <c r="H25" s="5">
        <v>0</v>
      </c>
      <c r="I25" s="19" t="s">
        <v>104</v>
      </c>
      <c r="J25" s="5">
        <v>1</v>
      </c>
      <c r="K25" s="19" t="s">
        <v>105</v>
      </c>
      <c r="L25" s="5">
        <v>4</v>
      </c>
      <c r="M25" s="5">
        <v>0</v>
      </c>
      <c r="N25" s="5">
        <v>2</v>
      </c>
      <c r="O25" s="14">
        <v>1384.5</v>
      </c>
      <c r="P25" s="14">
        <v>1384.5</v>
      </c>
      <c r="Q25" s="14">
        <f t="shared" si="0"/>
        <v>0</v>
      </c>
    </row>
    <row r="26" spans="1:17" s="13" customFormat="1" ht="13.5" thickBot="1">
      <c r="A26" s="6">
        <v>19</v>
      </c>
      <c r="B26" s="5" t="s">
        <v>47</v>
      </c>
      <c r="C26" s="19" t="s">
        <v>106</v>
      </c>
      <c r="D26" s="5">
        <v>35</v>
      </c>
      <c r="E26" s="5">
        <v>0</v>
      </c>
      <c r="F26" s="5">
        <v>0</v>
      </c>
      <c r="G26" s="5">
        <v>28</v>
      </c>
      <c r="H26" s="5">
        <v>4</v>
      </c>
      <c r="I26" s="19" t="s">
        <v>125</v>
      </c>
      <c r="J26" s="5">
        <v>1</v>
      </c>
      <c r="K26" s="19" t="s">
        <v>107</v>
      </c>
      <c r="L26" s="5">
        <v>3</v>
      </c>
      <c r="M26" s="5">
        <v>1</v>
      </c>
      <c r="N26" s="5">
        <v>3</v>
      </c>
      <c r="O26" s="14">
        <v>420.3</v>
      </c>
      <c r="P26" s="14">
        <v>420.3</v>
      </c>
      <c r="Q26" s="14">
        <f t="shared" si="0"/>
        <v>0</v>
      </c>
    </row>
    <row r="27" spans="1:17" s="13" customFormat="1" ht="13.5" thickBot="1">
      <c r="A27" s="6">
        <v>20</v>
      </c>
      <c r="B27" s="5" t="s">
        <v>49</v>
      </c>
      <c r="C27" s="19" t="s">
        <v>108</v>
      </c>
      <c r="D27" s="5">
        <v>20</v>
      </c>
      <c r="E27" s="5">
        <v>0</v>
      </c>
      <c r="F27" s="5">
        <v>0</v>
      </c>
      <c r="G27" s="5">
        <v>0</v>
      </c>
      <c r="H27" s="5">
        <v>0</v>
      </c>
      <c r="I27" s="19" t="s">
        <v>110</v>
      </c>
      <c r="J27" s="5">
        <v>1</v>
      </c>
      <c r="K27" s="19" t="s">
        <v>109</v>
      </c>
      <c r="L27" s="5">
        <v>2</v>
      </c>
      <c r="M27" s="5">
        <v>0</v>
      </c>
      <c r="N27" s="5">
        <v>4</v>
      </c>
      <c r="O27" s="14">
        <v>459.1</v>
      </c>
      <c r="P27" s="14">
        <v>459.1</v>
      </c>
      <c r="Q27" s="14">
        <f t="shared" si="0"/>
        <v>0</v>
      </c>
    </row>
    <row r="28" spans="1:17" s="13" customFormat="1" ht="13.5" thickBot="1">
      <c r="A28" s="6">
        <v>21</v>
      </c>
      <c r="B28" s="5" t="s">
        <v>51</v>
      </c>
      <c r="C28" s="19" t="s">
        <v>111</v>
      </c>
      <c r="D28" s="5">
        <v>83</v>
      </c>
      <c r="E28" s="5">
        <v>1</v>
      </c>
      <c r="F28" s="5">
        <v>0</v>
      </c>
      <c r="G28" s="5">
        <v>0</v>
      </c>
      <c r="H28" s="5">
        <v>7</v>
      </c>
      <c r="I28" s="19" t="s">
        <v>112</v>
      </c>
      <c r="J28" s="5">
        <v>1</v>
      </c>
      <c r="K28" s="19" t="s">
        <v>113</v>
      </c>
      <c r="L28" s="5">
        <v>1</v>
      </c>
      <c r="M28" s="5">
        <v>0</v>
      </c>
      <c r="N28" s="5">
        <v>3</v>
      </c>
      <c r="O28" s="14">
        <v>832.9</v>
      </c>
      <c r="P28" s="14">
        <v>832.1</v>
      </c>
      <c r="Q28" s="14">
        <f t="shared" si="0"/>
        <v>0.7999999999999545</v>
      </c>
    </row>
    <row r="29" spans="1:17" s="13" customFormat="1" ht="13.5" thickBot="1">
      <c r="A29" s="6"/>
      <c r="B29" s="7" t="s">
        <v>52</v>
      </c>
      <c r="C29" s="20" t="s">
        <v>122</v>
      </c>
      <c r="D29" s="7">
        <f>SUM(D8:D28)</f>
        <v>2746</v>
      </c>
      <c r="E29" s="7">
        <f>SUM(E8:E28)</f>
        <v>107</v>
      </c>
      <c r="F29" s="7">
        <f>SUM(F8:F28)</f>
        <v>24</v>
      </c>
      <c r="G29" s="7">
        <f>SUM(G8:G28)</f>
        <v>71</v>
      </c>
      <c r="H29" s="7">
        <f>SUM(H8:H28)</f>
        <v>36</v>
      </c>
      <c r="I29" s="10" t="s">
        <v>126</v>
      </c>
      <c r="J29" s="7">
        <f aca="true" t="shared" si="1" ref="J29:P29">SUM(J8:J28)</f>
        <v>17</v>
      </c>
      <c r="K29" s="7" t="s">
        <v>127</v>
      </c>
      <c r="L29" s="7">
        <f t="shared" si="1"/>
        <v>40</v>
      </c>
      <c r="M29" s="7">
        <f t="shared" si="1"/>
        <v>6</v>
      </c>
      <c r="N29" s="7">
        <f t="shared" si="1"/>
        <v>87</v>
      </c>
      <c r="O29" s="15">
        <f t="shared" si="1"/>
        <v>11655.6</v>
      </c>
      <c r="P29" s="15">
        <f t="shared" si="1"/>
        <v>11406.5</v>
      </c>
      <c r="Q29" s="14">
        <f t="shared" si="0"/>
        <v>249.10000000000036</v>
      </c>
    </row>
    <row r="30" s="13" customFormat="1" ht="12.75">
      <c r="A30" s="8"/>
    </row>
    <row r="31" s="13" customFormat="1" ht="12.75"/>
  </sheetData>
  <sheetProtection/>
  <mergeCells count="18">
    <mergeCell ref="A5:A6"/>
    <mergeCell ref="B5:B6"/>
    <mergeCell ref="C5:C6"/>
    <mergeCell ref="D5:D6"/>
    <mergeCell ref="K5:K6"/>
    <mergeCell ref="L5:L6"/>
    <mergeCell ref="E5:E6"/>
    <mergeCell ref="F5:F6"/>
    <mergeCell ref="J1:Q1"/>
    <mergeCell ref="J2:Q2"/>
    <mergeCell ref="M5:M6"/>
    <mergeCell ref="G5:G6"/>
    <mergeCell ref="N5:N6"/>
    <mergeCell ref="O5:Q5"/>
    <mergeCell ref="B3:P3"/>
    <mergeCell ref="H5:H6"/>
    <mergeCell ref="I5:I6"/>
    <mergeCell ref="J5:J6"/>
  </mergeCells>
  <printOptions/>
  <pageMargins left="0" right="0" top="0" bottom="0" header="0.5118110236220472" footer="0.5118110236220472"/>
  <pageSetup firstPageNumber="96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Shusharina</cp:lastModifiedBy>
  <cp:lastPrinted>2016-05-10T08:28:01Z</cp:lastPrinted>
  <dcterms:created xsi:type="dcterms:W3CDTF">1996-10-08T23:32:33Z</dcterms:created>
  <dcterms:modified xsi:type="dcterms:W3CDTF">2016-05-10T08:47:31Z</dcterms:modified>
  <cp:category/>
  <cp:version/>
  <cp:contentType/>
  <cp:contentStatus/>
</cp:coreProperties>
</file>