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15" i="1" l="1"/>
  <c r="C112" i="1" s="1"/>
  <c r="G112" i="1"/>
  <c r="F112" i="1"/>
  <c r="E112" i="1"/>
  <c r="D112" i="1"/>
  <c r="G109" i="1"/>
  <c r="G106" i="1" s="1"/>
  <c r="F109" i="1"/>
  <c r="E109" i="1"/>
  <c r="E106" i="1" s="1"/>
  <c r="D109" i="1"/>
  <c r="C109" i="1"/>
  <c r="C106" i="1" s="1"/>
  <c r="F106" i="1"/>
  <c r="D106" i="1"/>
  <c r="F95" i="1"/>
  <c r="G95" i="1"/>
  <c r="C37" i="1" l="1"/>
  <c r="G103" i="1" l="1"/>
  <c r="G100" i="1" s="1"/>
  <c r="G77" i="1"/>
  <c r="G72" i="1"/>
  <c r="G70" i="1"/>
  <c r="G69" i="1"/>
  <c r="G68" i="1"/>
  <c r="G67" i="1"/>
  <c r="G34" i="1"/>
  <c r="G29" i="1"/>
  <c r="G92" i="1" l="1"/>
  <c r="G89" i="1" s="1"/>
  <c r="G65" i="1"/>
  <c r="G24" i="1"/>
  <c r="G16" i="1"/>
  <c r="G15" i="1"/>
  <c r="G11" i="1"/>
  <c r="G9" i="1"/>
  <c r="G8" i="1"/>
  <c r="G10" i="1" l="1"/>
  <c r="G13" i="1"/>
  <c r="G7" i="1"/>
  <c r="E26" i="1"/>
  <c r="F26" i="1"/>
  <c r="E27" i="1"/>
  <c r="F27" i="1"/>
  <c r="D27" i="1"/>
  <c r="C27" i="1" s="1"/>
  <c r="C26" i="1" l="1"/>
  <c r="E15" i="1"/>
  <c r="F15" i="1"/>
  <c r="D15" i="1"/>
  <c r="D98" i="1"/>
  <c r="E103" i="1"/>
  <c r="F103" i="1"/>
  <c r="E32" i="1"/>
  <c r="E16" i="1" s="1"/>
  <c r="F32" i="1"/>
  <c r="F16" i="1" s="1"/>
  <c r="D32" i="1"/>
  <c r="D16" i="1" l="1"/>
  <c r="C32" i="1"/>
  <c r="D77" i="1"/>
  <c r="D100" i="1" l="1"/>
  <c r="E29" i="1" l="1"/>
  <c r="D29" i="1"/>
  <c r="E34" i="1"/>
  <c r="F34" i="1"/>
  <c r="D34" i="1"/>
  <c r="C34" i="1"/>
  <c r="F29" i="1"/>
  <c r="C15" i="1" l="1"/>
  <c r="D24" i="1"/>
  <c r="E24" i="1"/>
  <c r="F24" i="1"/>
  <c r="F13" i="1" l="1"/>
  <c r="E13" i="1"/>
  <c r="C98" i="1"/>
  <c r="C103" i="1"/>
  <c r="C80" i="1" l="1"/>
  <c r="C81" i="1"/>
  <c r="C82" i="1"/>
  <c r="C79" i="1"/>
  <c r="C74" i="1"/>
  <c r="C75" i="1"/>
  <c r="C76" i="1"/>
  <c r="C73" i="1"/>
  <c r="D69" i="1" l="1"/>
  <c r="E69" i="1"/>
  <c r="F69" i="1"/>
  <c r="D70" i="1" l="1"/>
  <c r="D11" i="1" s="1"/>
  <c r="E70" i="1"/>
  <c r="E11" i="1" s="1"/>
  <c r="F70" i="1"/>
  <c r="F11" i="1" s="1"/>
  <c r="D68" i="1"/>
  <c r="D9" i="1" s="1"/>
  <c r="E68" i="1"/>
  <c r="E9" i="1" s="1"/>
  <c r="F68" i="1"/>
  <c r="F9" i="1" s="1"/>
  <c r="D67" i="1"/>
  <c r="D8" i="1" s="1"/>
  <c r="E67" i="1"/>
  <c r="E8" i="1" s="1"/>
  <c r="F67" i="1"/>
  <c r="F8" i="1" s="1"/>
  <c r="E100" i="1" l="1"/>
  <c r="F100" i="1"/>
  <c r="D95" i="1"/>
  <c r="E95" i="1"/>
  <c r="D92" i="1" l="1"/>
  <c r="D10" i="1" s="1"/>
  <c r="E92" i="1"/>
  <c r="E10" i="1" s="1"/>
  <c r="F92" i="1"/>
  <c r="F10" i="1" s="1"/>
  <c r="C100" i="1"/>
  <c r="C95" i="1"/>
  <c r="E89" i="1" l="1"/>
  <c r="F89" i="1"/>
  <c r="D89" i="1"/>
  <c r="C92" i="1"/>
  <c r="C89" i="1" s="1"/>
  <c r="C29" i="1"/>
  <c r="C16" i="1" l="1"/>
  <c r="C24" i="1"/>
  <c r="D65" i="1"/>
  <c r="E65" i="1"/>
  <c r="F65" i="1"/>
  <c r="F77" i="1"/>
  <c r="E77" i="1"/>
  <c r="F72" i="1"/>
  <c r="E72" i="1"/>
  <c r="D72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64" i="1" s="1"/>
  <c r="A65" i="1" s="1"/>
  <c r="A66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9" i="1" s="1"/>
  <c r="A80" i="1" s="1"/>
  <c r="A81" i="1" s="1"/>
  <c r="A82" i="1" s="1"/>
  <c r="A83" i="1" s="1"/>
  <c r="A84" i="1" s="1"/>
  <c r="A85" i="1" s="1"/>
  <c r="A86" i="1" s="1"/>
  <c r="A87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C69" i="1"/>
  <c r="C10" i="1" s="1"/>
  <c r="C68" i="1"/>
  <c r="C67" i="1"/>
  <c r="C8" i="1" s="1"/>
  <c r="C70" i="1"/>
  <c r="C11" i="1" s="1"/>
  <c r="C77" i="1"/>
  <c r="C72" i="1"/>
  <c r="C9" i="1" l="1"/>
  <c r="C65" i="1"/>
  <c r="D13" i="1"/>
  <c r="D7" i="1"/>
  <c r="F7" i="1"/>
  <c r="E7" i="1"/>
  <c r="C7" i="1" l="1"/>
  <c r="C13" i="1"/>
</calcChain>
</file>

<file path=xl/sharedStrings.xml><?xml version="1.0" encoding="utf-8"?>
<sst xmlns="http://schemas.openxmlformats.org/spreadsheetml/2006/main" count="214" uniqueCount="37">
  <si>
    <t>№ строки</t>
  </si>
  <si>
    <t>Наименование мероприятия/источник расходов на финансирование</t>
  </si>
  <si>
    <t>всего</t>
  </si>
  <si>
    <t>ВСЕГО ПО МУНИЦИПАЛЬНОЙ ПОДПРОГРАММЕ, В ТОМ ЧИСЛЕ</t>
  </si>
  <si>
    <t>федеральный бюджет</t>
  </si>
  <si>
    <t>областной  бюджет</t>
  </si>
  <si>
    <t>местный бюджет</t>
  </si>
  <si>
    <t>внебюджетные источники</t>
  </si>
  <si>
    <t>1.Прочие  нужды</t>
  </si>
  <si>
    <t>ВСЕГО ПО МУНИЦИПАЛЬНОЙ ПРОГРАММЕ, В ТОМ ЧИСЛЕ</t>
  </si>
  <si>
    <t xml:space="preserve">ВСЕГО ПО МУНИЦИПАЛЬНОЙ
ПОДПРОГРАММЕ, В ТОМ ЧИСЛЕ:   
</t>
  </si>
  <si>
    <t>областной бюджет</t>
  </si>
  <si>
    <t xml:space="preserve">местный бюджет           </t>
  </si>
  <si>
    <t xml:space="preserve">внебюджетные источники   </t>
  </si>
  <si>
    <t>1. Прочие нужды</t>
  </si>
  <si>
    <t>-</t>
  </si>
  <si>
    <t>Подпрограмма 1. "Развитие субъектов малого и среднего предпринимательства в Ирбитском муниципальном образовании"</t>
  </si>
  <si>
    <t>Подпрограмма 2. «Улучшение жилищных условий граждан, проживающих в сельской местности Ирбитского муниципального образования, в том числе молодых семей и молодых специалистов»</t>
  </si>
  <si>
    <t>Номер  целевых показателей, на достижение которых направлены мероприятия</t>
  </si>
  <si>
    <t>2.1.1.1.                         2.1.1.2.</t>
  </si>
  <si>
    <t>Объем расходов на выполнение мероприятия за счет всех источников ресурсного обеспечения, руб.</t>
  </si>
  <si>
    <t>Мероприятие 2.Предоставление субсидии на обеспечение деятельности по информационной и консультационной поддержке субъектов малого и среднего предпринимательства всего, в том числе</t>
  </si>
  <si>
    <t>Мероприятие 3. Субсидирование  части затрат выставочно –ярмарочной деятельности субъектов малого и среднего предпринимательства, всего, в том числе</t>
  </si>
  <si>
    <t>ПЛАН МЕРОПРИЯТИЙ ПО ВЫПОЛНЕНИЮ МУНИЦИПАЛЬНОЙ ПРОГРАММЫ "РАЗВИТИЕ ЭКОНОМИКИ ИРБИТСКОГО МУНИЦИПАЛЬНОГО  ОБРАЗОВАНИЯ  ДО 2020 ГОДА"</t>
  </si>
  <si>
    <t xml:space="preserve">Приложение № 2 к муниципальной программе "Развитие экономики  Ирбитского муниципального образования до 2020 года" </t>
  </si>
  <si>
    <t xml:space="preserve">Мероприятие 4. Улучшение жилищных условий граждан, проживающих в сельской местности </t>
  </si>
  <si>
    <t xml:space="preserve">Мероприятие 5. Улучшение жилищных условий молодых семей и молодых специалистов </t>
  </si>
  <si>
    <t>Мероприятие 6. Организация и проведение соревнований между предприятиями, отделениями, бригадами и работниками агропромышленного комплекса</t>
  </si>
  <si>
    <t>Мероприятие 7. Организация и проведение праздника, посвященного Дню работника сельского хозяйства</t>
  </si>
  <si>
    <t xml:space="preserve">1.1.1.1.                                    1.1.1.2.      </t>
  </si>
  <si>
    <t>3.1.1.1.                         3.1.1.2.                        3.1.1.3.</t>
  </si>
  <si>
    <t xml:space="preserve"> Подпрограмма 3. «Повышение эффективности производства агропромышленного комплекса Ирбитского муниципального образования»</t>
  </si>
  <si>
    <t xml:space="preserve"> Подпрограмма 4. «Устойчивое развитие сельских населенных пунктов Ирбитского муниципального образования»</t>
  </si>
  <si>
    <t>Мероприятие 8. Развитие сети плоскостных спортивных сооружений в сельской местности</t>
  </si>
  <si>
    <t xml:space="preserve">4.1.1.1.                         </t>
  </si>
  <si>
    <t>Мероприятие 1. Предоставление субсидии на создание и (или) обеспечение деятельности организации инфраструктуры поддержки субъектов малого и среднего предпринимательства, всего, в том числе</t>
  </si>
  <si>
    <r>
      <t>Приложение № 2 к Постановлению администрациии Ирбитского муниципального образования от _</t>
    </r>
    <r>
      <rPr>
        <u/>
        <sz val="11"/>
        <color theme="1"/>
        <rFont val="Times New Roman"/>
        <family val="1"/>
        <charset val="204"/>
      </rPr>
      <t>03.09.2018г.</t>
    </r>
    <r>
      <rPr>
        <sz val="11"/>
        <color theme="1"/>
        <rFont val="Times New Roman"/>
        <family val="1"/>
        <charset val="204"/>
      </rPr>
      <t>_ № _</t>
    </r>
    <r>
      <rPr>
        <u/>
        <sz val="11"/>
        <color theme="1"/>
        <rFont val="Times New Roman"/>
        <family val="1"/>
        <charset val="204"/>
      </rPr>
      <t>739-ПА</t>
    </r>
    <r>
      <rPr>
        <sz val="11"/>
        <color theme="1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</si>
</sst>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166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166" fontId="0" fillId="0" borderId="0" xfId="0" applyNumberFormat="1" applyBorder="1"/>
    <xf numFmtId="165" fontId="0" fillId="0" borderId="0" xfId="0" applyNumberFormat="1"/>
    <xf numFmtId="2" fontId="1" fillId="0" borderId="1" xfId="0" applyNumberFormat="1" applyFont="1" applyBorder="1" applyAlignment="1">
      <alignment horizontal="right"/>
    </xf>
    <xf numFmtId="0" fontId="8" fillId="0" borderId="3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4" fontId="1" fillId="2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vertical="top" wrapText="1"/>
    </xf>
    <xf numFmtId="4" fontId="3" fillId="2" borderId="4" xfId="0" applyNumberFormat="1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4" fontId="1" fillId="2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wrapText="1"/>
    </xf>
    <xf numFmtId="0" fontId="1" fillId="2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wrapText="1"/>
    </xf>
    <xf numFmtId="4" fontId="1" fillId="2" borderId="1" xfId="1" applyNumberFormat="1" applyFont="1" applyFill="1" applyBorder="1" applyAlignment="1">
      <alignment horizontal="right" vertical="top" wrapText="1"/>
    </xf>
    <xf numFmtId="4" fontId="7" fillId="0" borderId="7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164" fontId="10" fillId="2" borderId="1" xfId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2" fontId="0" fillId="0" borderId="0" xfId="0" applyNumberFormat="1"/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wrapText="1"/>
    </xf>
    <xf numFmtId="4" fontId="0" fillId="0" borderId="0" xfId="0" applyNumberFormat="1"/>
    <xf numFmtId="0" fontId="0" fillId="0" borderId="0" xfId="0" applyAlignment="1">
      <alignment horizontal="center"/>
    </xf>
    <xf numFmtId="4" fontId="1" fillId="2" borderId="1" xfId="1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2"/>
  <sheetViews>
    <sheetView tabSelected="1" topLeftCell="B1" zoomScaleNormal="100" workbookViewId="0">
      <selection activeCell="A3" sqref="A3:H3"/>
    </sheetView>
  </sheetViews>
  <sheetFormatPr defaultRowHeight="15" x14ac:dyDescent="0.25"/>
  <cols>
    <col min="1" max="1" width="5.85546875" customWidth="1"/>
    <col min="2" max="2" width="55.28515625" customWidth="1"/>
    <col min="3" max="3" width="13.7109375" customWidth="1"/>
    <col min="4" max="5" width="14.28515625" customWidth="1"/>
    <col min="6" max="6" width="14" customWidth="1"/>
    <col min="7" max="7" width="14.85546875" customWidth="1"/>
    <col min="8" max="8" width="15.140625" customWidth="1"/>
    <col min="10" max="10" width="12.42578125" bestFit="1" customWidth="1"/>
  </cols>
  <sheetData>
    <row r="1" spans="1:8" ht="29.25" customHeight="1" x14ac:dyDescent="0.25">
      <c r="D1" s="52" t="s">
        <v>36</v>
      </c>
      <c r="E1" s="52"/>
      <c r="F1" s="52"/>
      <c r="G1" s="52"/>
      <c r="H1" s="52"/>
    </row>
    <row r="2" spans="1:8" ht="30.75" customHeight="1" x14ac:dyDescent="0.25">
      <c r="A2" s="1"/>
      <c r="B2" s="1"/>
      <c r="C2" s="1"/>
      <c r="D2" s="52" t="s">
        <v>24</v>
      </c>
      <c r="E2" s="52"/>
      <c r="F2" s="52"/>
      <c r="G2" s="52"/>
      <c r="H2" s="52"/>
    </row>
    <row r="3" spans="1:8" ht="41.25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</row>
    <row r="4" spans="1:8" ht="44.25" customHeight="1" x14ac:dyDescent="0.25">
      <c r="A4" s="57" t="s">
        <v>0</v>
      </c>
      <c r="B4" s="57" t="s">
        <v>1</v>
      </c>
      <c r="C4" s="72" t="s">
        <v>20</v>
      </c>
      <c r="D4" s="73"/>
      <c r="E4" s="73"/>
      <c r="F4" s="73"/>
      <c r="G4" s="74"/>
      <c r="H4" s="66" t="s">
        <v>18</v>
      </c>
    </row>
    <row r="5" spans="1:8" ht="63.75" customHeight="1" x14ac:dyDescent="0.25">
      <c r="A5" s="58"/>
      <c r="B5" s="58"/>
      <c r="C5" s="7" t="s">
        <v>2</v>
      </c>
      <c r="D5" s="7">
        <v>2017</v>
      </c>
      <c r="E5" s="7">
        <v>2018</v>
      </c>
      <c r="F5" s="7">
        <v>2019</v>
      </c>
      <c r="G5" s="7">
        <v>2020</v>
      </c>
      <c r="H5" s="66"/>
    </row>
    <row r="6" spans="1:8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/>
      <c r="H6" s="3">
        <v>8</v>
      </c>
    </row>
    <row r="7" spans="1:8" ht="30" x14ac:dyDescent="0.25">
      <c r="A7" s="3">
        <v>1</v>
      </c>
      <c r="B7" s="4" t="s">
        <v>9</v>
      </c>
      <c r="C7" s="38">
        <f>C8+C9+C10+C11</f>
        <v>305111777</v>
      </c>
      <c r="D7" s="38">
        <f t="shared" ref="D7:G7" si="0">D8+D9+D10+D11</f>
        <v>67399649</v>
      </c>
      <c r="E7" s="38">
        <f t="shared" si="0"/>
        <v>54580700</v>
      </c>
      <c r="F7" s="38">
        <f t="shared" si="0"/>
        <v>91565714</v>
      </c>
      <c r="G7" s="38">
        <f t="shared" si="0"/>
        <v>91565714</v>
      </c>
      <c r="H7" s="3"/>
    </row>
    <row r="8" spans="1:8" x14ac:dyDescent="0.25">
      <c r="A8" s="3">
        <f>A7+1</f>
        <v>2</v>
      </c>
      <c r="B8" s="2" t="s">
        <v>4</v>
      </c>
      <c r="C8" s="38">
        <f>C67</f>
        <v>46772924</v>
      </c>
      <c r="D8" s="38">
        <f>D67</f>
        <v>0</v>
      </c>
      <c r="E8" s="38">
        <f t="shared" ref="E8:G8" si="1">E67</f>
        <v>7235524</v>
      </c>
      <c r="F8" s="38">
        <f t="shared" si="1"/>
        <v>19768700</v>
      </c>
      <c r="G8" s="38">
        <f t="shared" si="1"/>
        <v>19768700</v>
      </c>
      <c r="H8" s="3"/>
    </row>
    <row r="9" spans="1:8" x14ac:dyDescent="0.25">
      <c r="A9" s="3">
        <f t="shared" ref="A9:A77" si="2">A8+1</f>
        <v>3</v>
      </c>
      <c r="B9" s="2" t="s">
        <v>5</v>
      </c>
      <c r="C9" s="38">
        <f>C15+C68</f>
        <v>145464976</v>
      </c>
      <c r="D9" s="38">
        <f>D15+D68</f>
        <v>41885200</v>
      </c>
      <c r="E9" s="38">
        <f t="shared" ref="E9:G9" si="3">E15+E68</f>
        <v>24959776</v>
      </c>
      <c r="F9" s="38">
        <f t="shared" si="3"/>
        <v>39310000</v>
      </c>
      <c r="G9" s="38">
        <f t="shared" si="3"/>
        <v>39310000</v>
      </c>
      <c r="H9" s="3"/>
    </row>
    <row r="10" spans="1:8" x14ac:dyDescent="0.25">
      <c r="A10" s="3">
        <f t="shared" si="2"/>
        <v>4</v>
      </c>
      <c r="B10" s="2" t="s">
        <v>6</v>
      </c>
      <c r="C10" s="38">
        <f>C16+C69+C92</f>
        <v>22450349</v>
      </c>
      <c r="D10" s="38">
        <f>D16+D69+D92</f>
        <v>5563349</v>
      </c>
      <c r="E10" s="38">
        <f t="shared" ref="E10:G10" si="4">E16+E69+E92</f>
        <v>5629000</v>
      </c>
      <c r="F10" s="38">
        <f t="shared" si="4"/>
        <v>5629000</v>
      </c>
      <c r="G10" s="38">
        <f t="shared" si="4"/>
        <v>5629000</v>
      </c>
      <c r="H10" s="3"/>
    </row>
    <row r="11" spans="1:8" x14ac:dyDescent="0.25">
      <c r="A11" s="3">
        <f t="shared" si="2"/>
        <v>5</v>
      </c>
      <c r="B11" s="2" t="s">
        <v>7</v>
      </c>
      <c r="C11" s="38">
        <f>C70</f>
        <v>90423528</v>
      </c>
      <c r="D11" s="38">
        <f>D70</f>
        <v>19951100</v>
      </c>
      <c r="E11" s="38">
        <f t="shared" ref="E11:G11" si="5">E70</f>
        <v>16756400</v>
      </c>
      <c r="F11" s="38">
        <f t="shared" si="5"/>
        <v>26858014</v>
      </c>
      <c r="G11" s="38">
        <f t="shared" si="5"/>
        <v>26858014</v>
      </c>
      <c r="H11" s="3"/>
    </row>
    <row r="12" spans="1:8" ht="20.25" customHeight="1" x14ac:dyDescent="0.25">
      <c r="A12" s="3">
        <f t="shared" si="2"/>
        <v>6</v>
      </c>
      <c r="B12" s="54" t="s">
        <v>16</v>
      </c>
      <c r="C12" s="55"/>
      <c r="D12" s="55"/>
      <c r="E12" s="55"/>
      <c r="F12" s="55"/>
      <c r="G12" s="55"/>
      <c r="H12" s="56"/>
    </row>
    <row r="13" spans="1:8" ht="30" x14ac:dyDescent="0.25">
      <c r="A13" s="3">
        <f t="shared" si="2"/>
        <v>7</v>
      </c>
      <c r="B13" s="4" t="s">
        <v>3</v>
      </c>
      <c r="C13" s="46">
        <f>C15+C16</f>
        <v>2662449</v>
      </c>
      <c r="D13" s="46">
        <f t="shared" ref="D13:G13" si="6">D15+D16</f>
        <v>622449</v>
      </c>
      <c r="E13" s="46">
        <f t="shared" si="6"/>
        <v>680000</v>
      </c>
      <c r="F13" s="46">
        <f t="shared" si="6"/>
        <v>680000</v>
      </c>
      <c r="G13" s="46">
        <f t="shared" si="6"/>
        <v>680000</v>
      </c>
      <c r="H13" s="2"/>
    </row>
    <row r="14" spans="1:8" x14ac:dyDescent="0.25">
      <c r="A14" s="3">
        <f t="shared" si="2"/>
        <v>8</v>
      </c>
      <c r="B14" s="2" t="s">
        <v>4</v>
      </c>
      <c r="C14" s="46" t="s">
        <v>15</v>
      </c>
      <c r="D14" s="46" t="s">
        <v>15</v>
      </c>
      <c r="E14" s="46" t="s">
        <v>15</v>
      </c>
      <c r="F14" s="46" t="s">
        <v>15</v>
      </c>
      <c r="G14" s="46" t="s">
        <v>15</v>
      </c>
      <c r="H14" s="2"/>
    </row>
    <row r="15" spans="1:8" x14ac:dyDescent="0.25">
      <c r="A15" s="3">
        <f t="shared" si="2"/>
        <v>9</v>
      </c>
      <c r="B15" s="2" t="s">
        <v>5</v>
      </c>
      <c r="C15" s="46">
        <f>C26</f>
        <v>1197100</v>
      </c>
      <c r="D15" s="46">
        <f>D26</f>
        <v>267100</v>
      </c>
      <c r="E15" s="46">
        <f t="shared" ref="E15:G15" si="7">E26</f>
        <v>310000</v>
      </c>
      <c r="F15" s="46">
        <f t="shared" si="7"/>
        <v>310000</v>
      </c>
      <c r="G15" s="46">
        <f t="shared" si="7"/>
        <v>310000</v>
      </c>
      <c r="H15" s="2"/>
    </row>
    <row r="16" spans="1:8" x14ac:dyDescent="0.25">
      <c r="A16" s="3">
        <f t="shared" si="2"/>
        <v>10</v>
      </c>
      <c r="B16" s="2" t="s">
        <v>6</v>
      </c>
      <c r="C16" s="46">
        <f>C27+C32+C37</f>
        <v>1465349</v>
      </c>
      <c r="D16" s="46">
        <f>D27+D32+D37</f>
        <v>355349</v>
      </c>
      <c r="E16" s="46">
        <f t="shared" ref="E16:G16" si="8">E27+E32+E37</f>
        <v>370000</v>
      </c>
      <c r="F16" s="46">
        <f t="shared" si="8"/>
        <v>370000</v>
      </c>
      <c r="G16" s="46">
        <f t="shared" si="8"/>
        <v>370000</v>
      </c>
      <c r="H16" s="2"/>
    </row>
    <row r="17" spans="1:8" x14ac:dyDescent="0.25">
      <c r="A17" s="3">
        <f t="shared" si="2"/>
        <v>11</v>
      </c>
      <c r="B17" s="2" t="s">
        <v>7</v>
      </c>
      <c r="C17" s="17" t="s">
        <v>15</v>
      </c>
      <c r="D17" s="17" t="s">
        <v>15</v>
      </c>
      <c r="E17" s="17" t="s">
        <v>15</v>
      </c>
      <c r="F17" s="17" t="s">
        <v>15</v>
      </c>
      <c r="G17" s="17" t="s">
        <v>15</v>
      </c>
      <c r="H17" s="2"/>
    </row>
    <row r="18" spans="1:8" ht="15.75" customHeight="1" x14ac:dyDescent="0.25">
      <c r="A18" s="3">
        <f t="shared" si="2"/>
        <v>12</v>
      </c>
      <c r="B18" s="61" t="s">
        <v>8</v>
      </c>
      <c r="C18" s="62"/>
      <c r="D18" s="62"/>
      <c r="E18" s="62"/>
      <c r="F18" s="62"/>
      <c r="G18" s="62"/>
      <c r="H18" s="63"/>
    </row>
    <row r="19" spans="1:8" ht="43.5" hidden="1" customHeight="1" x14ac:dyDescent="0.25">
      <c r="A19" s="3"/>
      <c r="B19" s="5"/>
      <c r="C19" s="17"/>
      <c r="D19" s="17"/>
      <c r="E19" s="17"/>
      <c r="F19" s="17"/>
      <c r="G19" s="17"/>
      <c r="H19" s="35"/>
    </row>
    <row r="20" spans="1:8" hidden="1" x14ac:dyDescent="0.25">
      <c r="A20" s="3"/>
      <c r="B20" s="2"/>
      <c r="C20" s="17"/>
      <c r="D20" s="17"/>
      <c r="E20" s="17"/>
      <c r="F20" s="17"/>
      <c r="G20" s="17"/>
      <c r="H20" s="2"/>
    </row>
    <row r="21" spans="1:8" hidden="1" x14ac:dyDescent="0.25">
      <c r="A21" s="3"/>
      <c r="B21" s="2"/>
      <c r="C21" s="17"/>
      <c r="D21" s="17"/>
      <c r="E21" s="17"/>
      <c r="F21" s="17"/>
      <c r="G21" s="17"/>
      <c r="H21" s="2"/>
    </row>
    <row r="22" spans="1:8" hidden="1" x14ac:dyDescent="0.25">
      <c r="A22" s="3"/>
      <c r="B22" s="2"/>
      <c r="C22" s="17"/>
      <c r="D22" s="17"/>
      <c r="E22" s="17"/>
      <c r="F22" s="17"/>
      <c r="G22" s="17"/>
      <c r="H22" s="2"/>
    </row>
    <row r="23" spans="1:8" hidden="1" x14ac:dyDescent="0.25">
      <c r="A23" s="3"/>
      <c r="B23" s="2"/>
      <c r="C23" s="17"/>
      <c r="D23" s="17"/>
      <c r="E23" s="17"/>
      <c r="F23" s="17"/>
      <c r="G23" s="17"/>
      <c r="H23" s="2"/>
    </row>
    <row r="24" spans="1:8" ht="90" customHeight="1" x14ac:dyDescent="0.25">
      <c r="A24" s="3">
        <f>A18+1</f>
        <v>13</v>
      </c>
      <c r="B24" s="31" t="s">
        <v>35</v>
      </c>
      <c r="C24" s="46">
        <f>C26+C27</f>
        <v>1817100</v>
      </c>
      <c r="D24" s="46">
        <f>D26+D27</f>
        <v>422100</v>
      </c>
      <c r="E24" s="46">
        <f t="shared" ref="E24:G24" si="9">E26+E27</f>
        <v>465000</v>
      </c>
      <c r="F24" s="46">
        <f t="shared" si="9"/>
        <v>465000</v>
      </c>
      <c r="G24" s="46">
        <f t="shared" si="9"/>
        <v>465000</v>
      </c>
      <c r="H24" s="35" t="s">
        <v>29</v>
      </c>
    </row>
    <row r="25" spans="1:8" x14ac:dyDescent="0.25">
      <c r="A25" s="3">
        <f t="shared" si="2"/>
        <v>14</v>
      </c>
      <c r="B25" s="42" t="s">
        <v>4</v>
      </c>
      <c r="C25" s="46" t="s">
        <v>15</v>
      </c>
      <c r="D25" s="46" t="s">
        <v>15</v>
      </c>
      <c r="E25" s="46" t="s">
        <v>15</v>
      </c>
      <c r="F25" s="46" t="s">
        <v>15</v>
      </c>
      <c r="G25" s="46" t="s">
        <v>15</v>
      </c>
      <c r="H25" s="2"/>
    </row>
    <row r="26" spans="1:8" x14ac:dyDescent="0.25">
      <c r="A26" s="3">
        <f t="shared" si="2"/>
        <v>15</v>
      </c>
      <c r="B26" s="42" t="s">
        <v>5</v>
      </c>
      <c r="C26" s="46">
        <f>D26+E26+F26+G26</f>
        <v>1197100</v>
      </c>
      <c r="D26" s="46">
        <v>267100</v>
      </c>
      <c r="E26" s="46">
        <f t="shared" ref="E26:F26" si="10">310000</f>
        <v>310000</v>
      </c>
      <c r="F26" s="46">
        <f t="shared" si="10"/>
        <v>310000</v>
      </c>
      <c r="G26" s="46">
        <v>310000</v>
      </c>
      <c r="H26" s="2"/>
    </row>
    <row r="27" spans="1:8" x14ac:dyDescent="0.25">
      <c r="A27" s="3">
        <f t="shared" si="2"/>
        <v>16</v>
      </c>
      <c r="B27" s="42" t="s">
        <v>6</v>
      </c>
      <c r="C27" s="46">
        <f>D27+E27+F27+G27</f>
        <v>620000</v>
      </c>
      <c r="D27" s="46">
        <f>155000</f>
        <v>155000</v>
      </c>
      <c r="E27" s="46">
        <f t="shared" ref="E27:F27" si="11">155000</f>
        <v>155000</v>
      </c>
      <c r="F27" s="46">
        <f t="shared" si="11"/>
        <v>155000</v>
      </c>
      <c r="G27" s="46">
        <v>155000</v>
      </c>
      <c r="H27" s="2"/>
    </row>
    <row r="28" spans="1:8" x14ac:dyDescent="0.25">
      <c r="A28" s="3">
        <f t="shared" si="2"/>
        <v>17</v>
      </c>
      <c r="B28" s="42" t="s">
        <v>7</v>
      </c>
      <c r="C28" s="46" t="s">
        <v>15</v>
      </c>
      <c r="D28" s="46" t="s">
        <v>15</v>
      </c>
      <c r="E28" s="46" t="s">
        <v>15</v>
      </c>
      <c r="F28" s="46" t="s">
        <v>15</v>
      </c>
      <c r="G28" s="46" t="s">
        <v>15</v>
      </c>
      <c r="H28" s="2"/>
    </row>
    <row r="29" spans="1:8" ht="65.25" customHeight="1" x14ac:dyDescent="0.25">
      <c r="A29" s="3">
        <f t="shared" si="2"/>
        <v>18</v>
      </c>
      <c r="B29" s="44" t="s">
        <v>21</v>
      </c>
      <c r="C29" s="46">
        <f>C32</f>
        <v>322000</v>
      </c>
      <c r="D29" s="46">
        <f t="shared" ref="D29:G29" si="12">D32</f>
        <v>80500</v>
      </c>
      <c r="E29" s="46">
        <f t="shared" si="12"/>
        <v>80500</v>
      </c>
      <c r="F29" s="46">
        <f t="shared" si="12"/>
        <v>80500</v>
      </c>
      <c r="G29" s="46">
        <f t="shared" si="12"/>
        <v>80500</v>
      </c>
      <c r="H29" s="35" t="s">
        <v>29</v>
      </c>
    </row>
    <row r="30" spans="1:8" ht="14.25" customHeight="1" x14ac:dyDescent="0.25">
      <c r="A30" s="3">
        <f>A29+1</f>
        <v>19</v>
      </c>
      <c r="B30" s="42" t="s">
        <v>4</v>
      </c>
      <c r="C30" s="46" t="s">
        <v>15</v>
      </c>
      <c r="D30" s="46" t="s">
        <v>15</v>
      </c>
      <c r="E30" s="46" t="s">
        <v>15</v>
      </c>
      <c r="F30" s="46" t="s">
        <v>15</v>
      </c>
      <c r="G30" s="46" t="s">
        <v>15</v>
      </c>
      <c r="H30" s="2"/>
    </row>
    <row r="31" spans="1:8" ht="14.25" customHeight="1" x14ac:dyDescent="0.25">
      <c r="A31" s="3">
        <f t="shared" si="2"/>
        <v>20</v>
      </c>
      <c r="B31" s="42" t="s">
        <v>5</v>
      </c>
      <c r="C31" s="46" t="s">
        <v>15</v>
      </c>
      <c r="D31" s="46" t="s">
        <v>15</v>
      </c>
      <c r="E31" s="46" t="s">
        <v>15</v>
      </c>
      <c r="F31" s="46" t="s">
        <v>15</v>
      </c>
      <c r="G31" s="46" t="s">
        <v>15</v>
      </c>
      <c r="H31" s="2"/>
    </row>
    <row r="32" spans="1:8" ht="14.25" customHeight="1" x14ac:dyDescent="0.25">
      <c r="A32" s="3">
        <f t="shared" si="2"/>
        <v>21</v>
      </c>
      <c r="B32" s="42" t="s">
        <v>6</v>
      </c>
      <c r="C32" s="46">
        <f>D32+E32+F32+G32</f>
        <v>322000</v>
      </c>
      <c r="D32" s="46">
        <f>80500</f>
        <v>80500</v>
      </c>
      <c r="E32" s="46">
        <f t="shared" ref="E32:F32" si="13">80500</f>
        <v>80500</v>
      </c>
      <c r="F32" s="46">
        <f t="shared" si="13"/>
        <v>80500</v>
      </c>
      <c r="G32" s="46">
        <v>80500</v>
      </c>
      <c r="H32" s="2"/>
    </row>
    <row r="33" spans="1:8" ht="14.25" customHeight="1" x14ac:dyDescent="0.25">
      <c r="A33" s="3">
        <f t="shared" si="2"/>
        <v>22</v>
      </c>
      <c r="B33" s="42" t="s">
        <v>7</v>
      </c>
      <c r="C33" s="46" t="s">
        <v>15</v>
      </c>
      <c r="D33" s="46" t="s">
        <v>15</v>
      </c>
      <c r="E33" s="46" t="s">
        <v>15</v>
      </c>
      <c r="F33" s="46" t="s">
        <v>15</v>
      </c>
      <c r="G33" s="46" t="s">
        <v>15</v>
      </c>
      <c r="H33" s="2"/>
    </row>
    <row r="34" spans="1:8" ht="62.25" customHeight="1" x14ac:dyDescent="0.25">
      <c r="A34" s="3">
        <f t="shared" si="2"/>
        <v>23</v>
      </c>
      <c r="B34" s="43" t="s">
        <v>22</v>
      </c>
      <c r="C34" s="46">
        <f>C37</f>
        <v>523349</v>
      </c>
      <c r="D34" s="46">
        <f>D37</f>
        <v>119849</v>
      </c>
      <c r="E34" s="46">
        <f t="shared" ref="E34:G34" si="14">E37</f>
        <v>134500</v>
      </c>
      <c r="F34" s="46">
        <f t="shared" si="14"/>
        <v>134500</v>
      </c>
      <c r="G34" s="46">
        <f t="shared" si="14"/>
        <v>134500</v>
      </c>
      <c r="H34" s="35" t="s">
        <v>29</v>
      </c>
    </row>
    <row r="35" spans="1:8" ht="14.25" customHeight="1" x14ac:dyDescent="0.25">
      <c r="A35" s="3">
        <f t="shared" si="2"/>
        <v>24</v>
      </c>
      <c r="B35" s="42" t="s">
        <v>4</v>
      </c>
      <c r="C35" s="46" t="s">
        <v>15</v>
      </c>
      <c r="D35" s="46" t="s">
        <v>15</v>
      </c>
      <c r="E35" s="46" t="s">
        <v>15</v>
      </c>
      <c r="F35" s="46" t="s">
        <v>15</v>
      </c>
      <c r="G35" s="46" t="s">
        <v>15</v>
      </c>
      <c r="H35" s="2"/>
    </row>
    <row r="36" spans="1:8" ht="14.25" customHeight="1" x14ac:dyDescent="0.25">
      <c r="A36" s="3">
        <f t="shared" si="2"/>
        <v>25</v>
      </c>
      <c r="B36" s="42" t="s">
        <v>5</v>
      </c>
      <c r="C36" s="46" t="s">
        <v>15</v>
      </c>
      <c r="D36" s="46" t="s">
        <v>15</v>
      </c>
      <c r="E36" s="46" t="s">
        <v>15</v>
      </c>
      <c r="F36" s="46" t="s">
        <v>15</v>
      </c>
      <c r="G36" s="46" t="s">
        <v>15</v>
      </c>
      <c r="H36" s="2"/>
    </row>
    <row r="37" spans="1:8" ht="14.25" customHeight="1" x14ac:dyDescent="0.25">
      <c r="A37" s="3">
        <f t="shared" si="2"/>
        <v>26</v>
      </c>
      <c r="B37" s="42" t="s">
        <v>6</v>
      </c>
      <c r="C37" s="46">
        <f>D37+E37+F37+G37</f>
        <v>523349</v>
      </c>
      <c r="D37" s="46">
        <v>119849</v>
      </c>
      <c r="E37" s="46">
        <v>134500</v>
      </c>
      <c r="F37" s="46">
        <v>134500</v>
      </c>
      <c r="G37" s="46">
        <v>134500</v>
      </c>
      <c r="H37" s="2"/>
    </row>
    <row r="38" spans="1:8" ht="14.25" customHeight="1" x14ac:dyDescent="0.25">
      <c r="A38" s="3">
        <f t="shared" si="2"/>
        <v>27</v>
      </c>
      <c r="B38" s="42" t="s">
        <v>7</v>
      </c>
      <c r="C38" s="46" t="s">
        <v>15</v>
      </c>
      <c r="D38" s="46" t="s">
        <v>15</v>
      </c>
      <c r="E38" s="46" t="s">
        <v>15</v>
      </c>
      <c r="F38" s="46" t="s">
        <v>15</v>
      </c>
      <c r="G38" s="46" t="s">
        <v>15</v>
      </c>
      <c r="H38" s="2"/>
    </row>
    <row r="39" spans="1:8" ht="33.75" hidden="1" customHeight="1" x14ac:dyDescent="0.25">
      <c r="A39" s="3"/>
      <c r="B39" s="5"/>
      <c r="C39" s="17"/>
      <c r="D39" s="17"/>
      <c r="E39" s="17"/>
      <c r="F39" s="17"/>
      <c r="G39" s="17"/>
      <c r="H39" s="2"/>
    </row>
    <row r="40" spans="1:8" ht="14.25" hidden="1" customHeight="1" x14ac:dyDescent="0.25">
      <c r="A40" s="3"/>
      <c r="B40" s="2"/>
      <c r="C40" s="17"/>
      <c r="D40" s="17"/>
      <c r="E40" s="17"/>
      <c r="F40" s="17"/>
      <c r="G40" s="17"/>
      <c r="H40" s="2"/>
    </row>
    <row r="41" spans="1:8" ht="14.25" hidden="1" customHeight="1" x14ac:dyDescent="0.25">
      <c r="A41" s="3"/>
      <c r="B41" s="2"/>
      <c r="C41" s="17"/>
      <c r="D41" s="17"/>
      <c r="E41" s="17"/>
      <c r="F41" s="17"/>
      <c r="G41" s="17"/>
      <c r="H41" s="2"/>
    </row>
    <row r="42" spans="1:8" ht="14.25" hidden="1" customHeight="1" x14ac:dyDescent="0.25">
      <c r="A42" s="3"/>
      <c r="B42" s="2"/>
      <c r="C42" s="17"/>
      <c r="D42" s="17"/>
      <c r="E42" s="17"/>
      <c r="F42" s="17"/>
      <c r="G42" s="17"/>
      <c r="H42" s="2"/>
    </row>
    <row r="43" spans="1:8" ht="14.25" hidden="1" customHeight="1" x14ac:dyDescent="0.25">
      <c r="A43" s="3"/>
      <c r="B43" s="2"/>
      <c r="C43" s="17"/>
      <c r="D43" s="17"/>
      <c r="E43" s="17"/>
      <c r="F43" s="17"/>
      <c r="G43" s="17"/>
      <c r="H43" s="2"/>
    </row>
    <row r="44" spans="1:8" ht="29.25" hidden="1" customHeight="1" x14ac:dyDescent="0.25">
      <c r="A44" s="3"/>
      <c r="B44" s="5"/>
      <c r="C44" s="17"/>
      <c r="D44" s="17"/>
      <c r="E44" s="17"/>
      <c r="F44" s="17"/>
      <c r="G44" s="17"/>
      <c r="H44" s="2"/>
    </row>
    <row r="45" spans="1:8" ht="14.25" hidden="1" customHeight="1" x14ac:dyDescent="0.25">
      <c r="A45" s="3"/>
      <c r="B45" s="2"/>
      <c r="C45" s="17"/>
      <c r="D45" s="17"/>
      <c r="E45" s="17"/>
      <c r="F45" s="17"/>
      <c r="G45" s="17"/>
      <c r="H45" s="2"/>
    </row>
    <row r="46" spans="1:8" ht="14.25" hidden="1" customHeight="1" x14ac:dyDescent="0.25">
      <c r="A46" s="3"/>
      <c r="B46" s="2"/>
      <c r="C46" s="17"/>
      <c r="D46" s="17"/>
      <c r="E46" s="17"/>
      <c r="F46" s="17"/>
      <c r="G46" s="17"/>
      <c r="H46" s="2"/>
    </row>
    <row r="47" spans="1:8" ht="14.25" hidden="1" customHeight="1" x14ac:dyDescent="0.25">
      <c r="A47" s="3"/>
      <c r="B47" s="2"/>
      <c r="C47" s="17"/>
      <c r="D47" s="17"/>
      <c r="E47" s="17"/>
      <c r="F47" s="17"/>
      <c r="G47" s="17"/>
      <c r="H47" s="2"/>
    </row>
    <row r="48" spans="1:8" ht="14.25" hidden="1" customHeight="1" x14ac:dyDescent="0.25">
      <c r="A48" s="3"/>
      <c r="B48" s="2"/>
      <c r="C48" s="17"/>
      <c r="D48" s="17"/>
      <c r="E48" s="17"/>
      <c r="F48" s="17"/>
      <c r="G48" s="17"/>
      <c r="H48" s="2"/>
    </row>
    <row r="49" spans="1:8" ht="63.75" hidden="1" customHeight="1" x14ac:dyDescent="0.25">
      <c r="A49" s="3"/>
      <c r="B49" s="33"/>
      <c r="C49" s="17"/>
      <c r="D49" s="17"/>
      <c r="E49" s="17"/>
      <c r="F49" s="17"/>
      <c r="G49" s="17"/>
      <c r="H49" s="8"/>
    </row>
    <row r="50" spans="1:8" ht="14.25" hidden="1" customHeight="1" x14ac:dyDescent="0.25">
      <c r="A50" s="3"/>
      <c r="B50" s="2"/>
      <c r="C50" s="17"/>
      <c r="D50" s="17"/>
      <c r="E50" s="17"/>
      <c r="F50" s="17"/>
      <c r="G50" s="17"/>
      <c r="H50" s="2"/>
    </row>
    <row r="51" spans="1:8" ht="14.25" hidden="1" customHeight="1" x14ac:dyDescent="0.25">
      <c r="A51" s="3"/>
      <c r="B51" s="2"/>
      <c r="C51" s="17"/>
      <c r="D51" s="17"/>
      <c r="E51" s="17"/>
      <c r="F51" s="17"/>
      <c r="G51" s="17"/>
      <c r="H51" s="2"/>
    </row>
    <row r="52" spans="1:8" ht="14.25" hidden="1" customHeight="1" x14ac:dyDescent="0.25">
      <c r="A52" s="3"/>
      <c r="B52" s="2"/>
      <c r="C52" s="17"/>
      <c r="D52" s="17"/>
      <c r="E52" s="17"/>
      <c r="F52" s="17"/>
      <c r="G52" s="17"/>
      <c r="H52" s="2"/>
    </row>
    <row r="53" spans="1:8" ht="14.25" hidden="1" customHeight="1" x14ac:dyDescent="0.25">
      <c r="A53" s="3"/>
      <c r="B53" s="2"/>
      <c r="C53" s="17"/>
      <c r="D53" s="17"/>
      <c r="E53" s="17"/>
      <c r="F53" s="17"/>
      <c r="G53" s="17"/>
      <c r="H53" s="2"/>
    </row>
    <row r="54" spans="1:8" ht="49.5" hidden="1" customHeight="1" x14ac:dyDescent="0.25">
      <c r="A54" s="3"/>
      <c r="B54" s="5"/>
      <c r="C54" s="17"/>
      <c r="D54" s="17"/>
      <c r="E54" s="17"/>
      <c r="F54" s="17"/>
      <c r="G54" s="17"/>
      <c r="H54" s="2"/>
    </row>
    <row r="55" spans="1:8" ht="14.25" hidden="1" customHeight="1" x14ac:dyDescent="0.25">
      <c r="A55" s="3"/>
      <c r="B55" s="2"/>
      <c r="C55" s="17"/>
      <c r="D55" s="17"/>
      <c r="E55" s="17"/>
      <c r="F55" s="17"/>
      <c r="G55" s="17"/>
      <c r="H55" s="2"/>
    </row>
    <row r="56" spans="1:8" ht="14.25" hidden="1" customHeight="1" x14ac:dyDescent="0.25">
      <c r="A56" s="3"/>
      <c r="B56" s="2"/>
      <c r="C56" s="17"/>
      <c r="D56" s="17"/>
      <c r="E56" s="17"/>
      <c r="F56" s="17"/>
      <c r="G56" s="17"/>
      <c r="H56" s="2"/>
    </row>
    <row r="57" spans="1:8" ht="14.25" hidden="1" customHeight="1" x14ac:dyDescent="0.25">
      <c r="A57" s="3"/>
      <c r="B57" s="2"/>
      <c r="C57" s="17"/>
      <c r="D57" s="17"/>
      <c r="E57" s="17"/>
      <c r="F57" s="17"/>
      <c r="G57" s="17"/>
      <c r="H57" s="2"/>
    </row>
    <row r="58" spans="1:8" ht="14.25" hidden="1" customHeight="1" x14ac:dyDescent="0.25">
      <c r="A58" s="3"/>
      <c r="B58" s="2"/>
      <c r="C58" s="17"/>
      <c r="D58" s="17"/>
      <c r="E58" s="17"/>
      <c r="F58" s="17"/>
      <c r="G58" s="17"/>
      <c r="H58" s="2"/>
    </row>
    <row r="59" spans="1:8" ht="43.5" hidden="1" customHeight="1" x14ac:dyDescent="0.25">
      <c r="A59" s="3"/>
      <c r="B59" s="5"/>
      <c r="C59" s="17"/>
      <c r="D59" s="17"/>
      <c r="E59" s="17"/>
      <c r="F59" s="17"/>
      <c r="G59" s="17"/>
      <c r="H59" s="2"/>
    </row>
    <row r="60" spans="1:8" hidden="1" x14ac:dyDescent="0.25">
      <c r="A60" s="3"/>
      <c r="B60" s="2"/>
      <c r="C60" s="17"/>
      <c r="D60" s="17"/>
      <c r="E60" s="17"/>
      <c r="F60" s="17"/>
      <c r="G60" s="17"/>
      <c r="H60" s="2"/>
    </row>
    <row r="61" spans="1:8" hidden="1" x14ac:dyDescent="0.25">
      <c r="A61" s="3"/>
      <c r="B61" s="2"/>
      <c r="C61" s="17"/>
      <c r="D61" s="17"/>
      <c r="E61" s="17"/>
      <c r="F61" s="17"/>
      <c r="G61" s="17"/>
      <c r="H61" s="2"/>
    </row>
    <row r="62" spans="1:8" hidden="1" x14ac:dyDescent="0.25">
      <c r="A62" s="3"/>
      <c r="B62" s="2"/>
      <c r="C62" s="17"/>
      <c r="D62" s="17"/>
      <c r="E62" s="17"/>
      <c r="F62" s="17"/>
      <c r="G62" s="17"/>
      <c r="H62" s="2"/>
    </row>
    <row r="63" spans="1:8" hidden="1" x14ac:dyDescent="0.25">
      <c r="A63" s="3"/>
      <c r="B63" s="2"/>
      <c r="C63" s="17"/>
      <c r="D63" s="17"/>
      <c r="E63" s="17"/>
      <c r="F63" s="17"/>
      <c r="G63" s="17"/>
      <c r="H63" s="2"/>
    </row>
    <row r="64" spans="1:8" ht="32.25" customHeight="1" x14ac:dyDescent="0.25">
      <c r="A64" s="3">
        <f>A38+1</f>
        <v>28</v>
      </c>
      <c r="B64" s="61" t="s">
        <v>17</v>
      </c>
      <c r="C64" s="70"/>
      <c r="D64" s="70"/>
      <c r="E64" s="70"/>
      <c r="F64" s="70"/>
      <c r="G64" s="70"/>
      <c r="H64" s="71"/>
    </row>
    <row r="65" spans="1:10" ht="32.25" customHeight="1" x14ac:dyDescent="0.25">
      <c r="A65" s="3">
        <f t="shared" si="2"/>
        <v>29</v>
      </c>
      <c r="B65" s="22" t="s">
        <v>10</v>
      </c>
      <c r="C65" s="23">
        <f>C67+C68+C69+C70</f>
        <v>297064328</v>
      </c>
      <c r="D65" s="23">
        <f t="shared" ref="D65:G65" si="15">D67+D68+D69+D70</f>
        <v>65469200</v>
      </c>
      <c r="E65" s="23">
        <f t="shared" si="15"/>
        <v>52541700</v>
      </c>
      <c r="F65" s="23">
        <f t="shared" si="15"/>
        <v>89526714</v>
      </c>
      <c r="G65" s="23">
        <f t="shared" si="15"/>
        <v>89526714</v>
      </c>
      <c r="H65" s="24"/>
      <c r="J65" s="48"/>
    </row>
    <row r="66" spans="1:10" hidden="1" x14ac:dyDescent="0.25">
      <c r="A66" s="3">
        <f t="shared" si="2"/>
        <v>30</v>
      </c>
      <c r="B66" s="25"/>
      <c r="C66" s="26"/>
      <c r="D66" s="26"/>
      <c r="E66" s="26"/>
      <c r="F66" s="26"/>
      <c r="G66" s="26"/>
      <c r="H66" s="27"/>
    </row>
    <row r="67" spans="1:10" x14ac:dyDescent="0.25">
      <c r="A67" s="3">
        <v>45</v>
      </c>
      <c r="B67" s="28" t="s">
        <v>4</v>
      </c>
      <c r="C67" s="29">
        <f>C73+C79</f>
        <v>46772924</v>
      </c>
      <c r="D67" s="29">
        <f t="shared" ref="D67:G67" si="16">D73+D79</f>
        <v>0</v>
      </c>
      <c r="E67" s="29">
        <f t="shared" si="16"/>
        <v>7235524</v>
      </c>
      <c r="F67" s="29">
        <f t="shared" si="16"/>
        <v>19768700</v>
      </c>
      <c r="G67" s="29">
        <f t="shared" si="16"/>
        <v>19768700</v>
      </c>
      <c r="H67" s="30"/>
    </row>
    <row r="68" spans="1:10" x14ac:dyDescent="0.25">
      <c r="A68" s="3">
        <f t="shared" si="2"/>
        <v>46</v>
      </c>
      <c r="B68" s="28" t="s">
        <v>11</v>
      </c>
      <c r="C68" s="29">
        <f>C74+C80</f>
        <v>144267876</v>
      </c>
      <c r="D68" s="29">
        <f t="shared" ref="D68:G68" si="17">D74+D80</f>
        <v>41618100</v>
      </c>
      <c r="E68" s="29">
        <f t="shared" si="17"/>
        <v>24649776</v>
      </c>
      <c r="F68" s="29">
        <f t="shared" si="17"/>
        <v>39000000</v>
      </c>
      <c r="G68" s="29">
        <f t="shared" si="17"/>
        <v>39000000</v>
      </c>
      <c r="H68" s="30"/>
    </row>
    <row r="69" spans="1:10" x14ac:dyDescent="0.25">
      <c r="A69" s="3">
        <f t="shared" si="2"/>
        <v>47</v>
      </c>
      <c r="B69" s="28" t="s">
        <v>12</v>
      </c>
      <c r="C69" s="29">
        <f>C75+C81+C86</f>
        <v>15600000</v>
      </c>
      <c r="D69" s="29">
        <f>D75+D81+D86</f>
        <v>3900000</v>
      </c>
      <c r="E69" s="29">
        <f>E75+E81+E86</f>
        <v>3900000</v>
      </c>
      <c r="F69" s="29">
        <f>F75+F81+F86</f>
        <v>3900000</v>
      </c>
      <c r="G69" s="29">
        <f>G75+G81+G86</f>
        <v>3900000</v>
      </c>
      <c r="H69" s="30"/>
    </row>
    <row r="70" spans="1:10" x14ac:dyDescent="0.25">
      <c r="A70" s="3">
        <f t="shared" si="2"/>
        <v>48</v>
      </c>
      <c r="B70" s="28" t="s">
        <v>13</v>
      </c>
      <c r="C70" s="29">
        <f>C76+C82</f>
        <v>90423528</v>
      </c>
      <c r="D70" s="29">
        <f t="shared" ref="D70:G70" si="18">D76+D82</f>
        <v>19951100</v>
      </c>
      <c r="E70" s="29">
        <f t="shared" si="18"/>
        <v>16756400</v>
      </c>
      <c r="F70" s="29">
        <f t="shared" si="18"/>
        <v>26858014</v>
      </c>
      <c r="G70" s="29">
        <f t="shared" si="18"/>
        <v>26858014</v>
      </c>
      <c r="H70" s="30"/>
    </row>
    <row r="71" spans="1:10" ht="15" customHeight="1" x14ac:dyDescent="0.25">
      <c r="A71" s="3">
        <f t="shared" si="2"/>
        <v>49</v>
      </c>
      <c r="B71" s="67" t="s">
        <v>14</v>
      </c>
      <c r="C71" s="68"/>
      <c r="D71" s="68"/>
      <c r="E71" s="68"/>
      <c r="F71" s="68"/>
      <c r="G71" s="68"/>
      <c r="H71" s="69"/>
    </row>
    <row r="72" spans="1:10" ht="30" x14ac:dyDescent="0.25">
      <c r="A72" s="3">
        <f t="shared" si="2"/>
        <v>50</v>
      </c>
      <c r="B72" s="31" t="s">
        <v>25</v>
      </c>
      <c r="C72" s="32">
        <f>C73+C74+C75+C76</f>
        <v>88662228</v>
      </c>
      <c r="D72" s="32">
        <f>D73+D74+D75+D76</f>
        <v>17410200</v>
      </c>
      <c r="E72" s="32">
        <f>E73+E74+E75+E76</f>
        <v>17536000</v>
      </c>
      <c r="F72" s="32">
        <f>F73+F74+F75+F76</f>
        <v>26858014</v>
      </c>
      <c r="G72" s="32">
        <f>G73+G74+G75+G76</f>
        <v>26858014</v>
      </c>
      <c r="H72" s="34" t="s">
        <v>19</v>
      </c>
    </row>
    <row r="73" spans="1:10" x14ac:dyDescent="0.25">
      <c r="A73" s="3">
        <f t="shared" si="2"/>
        <v>51</v>
      </c>
      <c r="B73" s="28" t="s">
        <v>4</v>
      </c>
      <c r="C73" s="36">
        <f>D73+E73+F73+G73</f>
        <v>13253720</v>
      </c>
      <c r="D73" s="39">
        <v>0</v>
      </c>
      <c r="E73" s="39">
        <v>1392500</v>
      </c>
      <c r="F73" s="39">
        <v>5930610</v>
      </c>
      <c r="G73" s="39">
        <v>5930610</v>
      </c>
      <c r="H73" s="30"/>
      <c r="J73" s="48"/>
    </row>
    <row r="74" spans="1:10" x14ac:dyDescent="0.25">
      <c r="A74" s="3">
        <f t="shared" si="2"/>
        <v>52</v>
      </c>
      <c r="B74" s="28" t="s">
        <v>11</v>
      </c>
      <c r="C74" s="36">
        <f t="shared" ref="C74:C76" si="19">D74+E74+F74+G74</f>
        <v>43530100</v>
      </c>
      <c r="D74" s="39">
        <v>11026700</v>
      </c>
      <c r="E74" s="39">
        <v>9103400</v>
      </c>
      <c r="F74" s="39">
        <v>11700000</v>
      </c>
      <c r="G74" s="39">
        <v>11700000</v>
      </c>
      <c r="H74" s="30"/>
    </row>
    <row r="75" spans="1:10" x14ac:dyDescent="0.25">
      <c r="A75" s="3">
        <f t="shared" si="2"/>
        <v>53</v>
      </c>
      <c r="B75" s="28" t="s">
        <v>12</v>
      </c>
      <c r="C75" s="36">
        <f t="shared" si="19"/>
        <v>4709000</v>
      </c>
      <c r="D75" s="40">
        <v>1035000</v>
      </c>
      <c r="E75" s="40">
        <v>1334000</v>
      </c>
      <c r="F75" s="40">
        <v>1170000</v>
      </c>
      <c r="G75" s="40">
        <v>1170000</v>
      </c>
      <c r="H75" s="30"/>
    </row>
    <row r="76" spans="1:10" x14ac:dyDescent="0.25">
      <c r="A76" s="3">
        <f t="shared" si="2"/>
        <v>54</v>
      </c>
      <c r="B76" s="28" t="s">
        <v>13</v>
      </c>
      <c r="C76" s="36">
        <f t="shared" si="19"/>
        <v>27169408</v>
      </c>
      <c r="D76" s="41">
        <v>5348500</v>
      </c>
      <c r="E76" s="41">
        <v>5706100</v>
      </c>
      <c r="F76" s="41">
        <v>8057404</v>
      </c>
      <c r="G76" s="41">
        <v>8057404</v>
      </c>
      <c r="H76" s="30"/>
      <c r="I76" s="49"/>
    </row>
    <row r="77" spans="1:10" x14ac:dyDescent="0.25">
      <c r="A77" s="64">
        <f t="shared" si="2"/>
        <v>55</v>
      </c>
      <c r="B77" s="75" t="s">
        <v>26</v>
      </c>
      <c r="C77" s="50">
        <f>C79+C80+C81+C82</f>
        <v>208402100</v>
      </c>
      <c r="D77" s="50">
        <f>D79+D80+D81+D82</f>
        <v>48059000</v>
      </c>
      <c r="E77" s="50">
        <f>E79+E80+E81+E82</f>
        <v>35005700</v>
      </c>
      <c r="F77" s="50">
        <f>F79+F80+F81+F82</f>
        <v>62668700</v>
      </c>
      <c r="G77" s="50">
        <f>G79+G80+G81+G82</f>
        <v>62668700</v>
      </c>
      <c r="H77" s="51" t="s">
        <v>19</v>
      </c>
      <c r="I77" s="49"/>
    </row>
    <row r="78" spans="1:10" x14ac:dyDescent="0.25">
      <c r="A78" s="65"/>
      <c r="B78" s="76"/>
      <c r="C78" s="50"/>
      <c r="D78" s="50"/>
      <c r="E78" s="50"/>
      <c r="F78" s="50"/>
      <c r="G78" s="50"/>
      <c r="H78" s="51"/>
      <c r="I78" s="49"/>
    </row>
    <row r="79" spans="1:10" x14ac:dyDescent="0.25">
      <c r="A79" s="3">
        <f>A77+1</f>
        <v>56</v>
      </c>
      <c r="B79" s="28" t="s">
        <v>4</v>
      </c>
      <c r="C79" s="29">
        <f>D79+E79+F79+G79</f>
        <v>33519204</v>
      </c>
      <c r="D79" s="39">
        <v>0</v>
      </c>
      <c r="E79" s="39">
        <v>5843024</v>
      </c>
      <c r="F79" s="39">
        <v>13838090</v>
      </c>
      <c r="G79" s="39">
        <v>13838090</v>
      </c>
      <c r="H79" s="30"/>
      <c r="I79" s="49"/>
      <c r="J79" s="48"/>
    </row>
    <row r="80" spans="1:10" x14ac:dyDescent="0.25">
      <c r="A80" s="3">
        <f>A79+1</f>
        <v>57</v>
      </c>
      <c r="B80" s="28" t="s">
        <v>11</v>
      </c>
      <c r="C80" s="29">
        <f t="shared" ref="C80:C82" si="20">D80+E80+F80+G80</f>
        <v>100737776</v>
      </c>
      <c r="D80" s="39">
        <v>30591400</v>
      </c>
      <c r="E80" s="39">
        <v>15546376</v>
      </c>
      <c r="F80" s="39">
        <v>27300000</v>
      </c>
      <c r="G80" s="39">
        <v>27300000</v>
      </c>
      <c r="H80" s="30"/>
      <c r="I80" s="49"/>
    </row>
    <row r="81" spans="1:9" x14ac:dyDescent="0.25">
      <c r="A81" s="3">
        <f t="shared" ref="A81:A116" si="21">A80+1</f>
        <v>58</v>
      </c>
      <c r="B81" s="28" t="s">
        <v>12</v>
      </c>
      <c r="C81" s="29">
        <f t="shared" si="20"/>
        <v>10891000</v>
      </c>
      <c r="D81" s="39">
        <v>2865000</v>
      </c>
      <c r="E81" s="39">
        <v>2566000</v>
      </c>
      <c r="F81" s="39">
        <v>2730000</v>
      </c>
      <c r="G81" s="39">
        <v>2730000</v>
      </c>
      <c r="H81" s="30"/>
      <c r="I81" s="49"/>
    </row>
    <row r="82" spans="1:9" x14ac:dyDescent="0.25">
      <c r="A82" s="3">
        <f t="shared" si="21"/>
        <v>59</v>
      </c>
      <c r="B82" s="28" t="s">
        <v>13</v>
      </c>
      <c r="C82" s="29">
        <f t="shared" si="20"/>
        <v>63254120</v>
      </c>
      <c r="D82" s="39">
        <v>14602600</v>
      </c>
      <c r="E82" s="39">
        <v>11050300</v>
      </c>
      <c r="F82" s="39">
        <v>18800610</v>
      </c>
      <c r="G82" s="39">
        <v>18800610</v>
      </c>
      <c r="H82" s="30"/>
      <c r="I82" s="49"/>
    </row>
    <row r="83" spans="1:9" hidden="1" x14ac:dyDescent="0.25">
      <c r="A83" s="3">
        <f t="shared" si="21"/>
        <v>60</v>
      </c>
      <c r="B83" s="18"/>
      <c r="C83" s="37"/>
      <c r="D83" s="37"/>
      <c r="E83" s="37"/>
      <c r="F83" s="37"/>
      <c r="G83" s="19"/>
      <c r="H83" s="20"/>
    </row>
    <row r="84" spans="1:9" hidden="1" x14ac:dyDescent="0.25">
      <c r="A84" s="3">
        <f t="shared" si="21"/>
        <v>61</v>
      </c>
      <c r="B84" s="21"/>
      <c r="C84" s="19"/>
      <c r="D84" s="19"/>
      <c r="E84" s="19"/>
      <c r="F84" s="19"/>
      <c r="G84" s="19"/>
      <c r="H84" s="20"/>
    </row>
    <row r="85" spans="1:9" hidden="1" x14ac:dyDescent="0.25">
      <c r="A85" s="3">
        <f t="shared" si="21"/>
        <v>62</v>
      </c>
      <c r="B85" s="21"/>
      <c r="C85" s="19"/>
      <c r="D85" s="19"/>
      <c r="E85" s="19"/>
      <c r="F85" s="19"/>
      <c r="G85" s="19"/>
      <c r="H85" s="20"/>
    </row>
    <row r="86" spans="1:9" hidden="1" x14ac:dyDescent="0.25">
      <c r="A86" s="3">
        <f t="shared" si="21"/>
        <v>63</v>
      </c>
      <c r="B86" s="21"/>
      <c r="C86" s="19"/>
      <c r="D86" s="19"/>
      <c r="E86" s="19"/>
      <c r="F86" s="19"/>
      <c r="G86" s="19"/>
      <c r="H86" s="20"/>
    </row>
    <row r="87" spans="1:9" hidden="1" x14ac:dyDescent="0.25">
      <c r="A87" s="3">
        <f t="shared" si="21"/>
        <v>64</v>
      </c>
      <c r="B87" s="21"/>
      <c r="C87" s="19"/>
      <c r="D87" s="19"/>
      <c r="E87" s="19"/>
      <c r="F87" s="19"/>
      <c r="G87" s="19"/>
      <c r="H87" s="20"/>
    </row>
    <row r="88" spans="1:9" ht="24.75" customHeight="1" x14ac:dyDescent="0.25">
      <c r="A88" s="3">
        <v>60</v>
      </c>
      <c r="B88" s="54" t="s">
        <v>31</v>
      </c>
      <c r="C88" s="59"/>
      <c r="D88" s="59"/>
      <c r="E88" s="59"/>
      <c r="F88" s="59"/>
      <c r="G88" s="59"/>
      <c r="H88" s="60"/>
      <c r="I88" s="16"/>
    </row>
    <row r="89" spans="1:9" ht="32.25" customHeight="1" x14ac:dyDescent="0.25">
      <c r="A89" s="3">
        <f t="shared" si="21"/>
        <v>61</v>
      </c>
      <c r="B89" s="10" t="s">
        <v>10</v>
      </c>
      <c r="C89" s="46">
        <f>C92</f>
        <v>5385000</v>
      </c>
      <c r="D89" s="46">
        <f t="shared" ref="D89:G89" si="22">D92</f>
        <v>1308000</v>
      </c>
      <c r="E89" s="46">
        <f t="shared" si="22"/>
        <v>1359000</v>
      </c>
      <c r="F89" s="46">
        <f t="shared" si="22"/>
        <v>1359000</v>
      </c>
      <c r="G89" s="46">
        <f t="shared" si="22"/>
        <v>1359000</v>
      </c>
      <c r="H89" s="8"/>
      <c r="I89" s="45"/>
    </row>
    <row r="90" spans="1:9" x14ac:dyDescent="0.25">
      <c r="A90" s="3">
        <f t="shared" si="21"/>
        <v>62</v>
      </c>
      <c r="B90" s="9" t="s">
        <v>4</v>
      </c>
      <c r="C90" s="47" t="s">
        <v>15</v>
      </c>
      <c r="D90" s="47" t="s">
        <v>15</v>
      </c>
      <c r="E90" s="47" t="s">
        <v>15</v>
      </c>
      <c r="F90" s="47" t="s">
        <v>15</v>
      </c>
      <c r="G90" s="47" t="s">
        <v>15</v>
      </c>
      <c r="H90" s="4"/>
    </row>
    <row r="91" spans="1:9" x14ac:dyDescent="0.25">
      <c r="A91" s="3">
        <f t="shared" si="21"/>
        <v>63</v>
      </c>
      <c r="B91" s="9" t="s">
        <v>11</v>
      </c>
      <c r="C91" s="46" t="s">
        <v>15</v>
      </c>
      <c r="D91" s="46" t="s">
        <v>15</v>
      </c>
      <c r="E91" s="46" t="s">
        <v>15</v>
      </c>
      <c r="F91" s="46" t="s">
        <v>15</v>
      </c>
      <c r="G91" s="46" t="s">
        <v>15</v>
      </c>
      <c r="H91" s="2"/>
    </row>
    <row r="92" spans="1:9" x14ac:dyDescent="0.25">
      <c r="A92" s="3">
        <f t="shared" si="21"/>
        <v>64</v>
      </c>
      <c r="B92" s="9" t="s">
        <v>12</v>
      </c>
      <c r="C92" s="46">
        <f>C98+C103</f>
        <v>5385000</v>
      </c>
      <c r="D92" s="46">
        <f t="shared" ref="D92:G92" si="23">D98+D103</f>
        <v>1308000</v>
      </c>
      <c r="E92" s="46">
        <f t="shared" si="23"/>
        <v>1359000</v>
      </c>
      <c r="F92" s="46">
        <f t="shared" si="23"/>
        <v>1359000</v>
      </c>
      <c r="G92" s="46">
        <f t="shared" si="23"/>
        <v>1359000</v>
      </c>
      <c r="H92" s="2"/>
    </row>
    <row r="93" spans="1:9" x14ac:dyDescent="0.25">
      <c r="A93" s="3">
        <f t="shared" si="21"/>
        <v>65</v>
      </c>
      <c r="B93" s="9" t="s">
        <v>13</v>
      </c>
      <c r="C93" s="17" t="s">
        <v>15</v>
      </c>
      <c r="D93" s="17" t="s">
        <v>15</v>
      </c>
      <c r="E93" s="17" t="s">
        <v>15</v>
      </c>
      <c r="F93" s="17" t="s">
        <v>15</v>
      </c>
      <c r="G93" s="17" t="s">
        <v>15</v>
      </c>
      <c r="H93" s="2"/>
    </row>
    <row r="94" spans="1:9" x14ac:dyDescent="0.25">
      <c r="A94" s="3">
        <f t="shared" si="21"/>
        <v>66</v>
      </c>
      <c r="B94" s="61" t="s">
        <v>8</v>
      </c>
      <c r="C94" s="62"/>
      <c r="D94" s="62"/>
      <c r="E94" s="62"/>
      <c r="F94" s="62"/>
      <c r="G94" s="62"/>
      <c r="H94" s="63"/>
    </row>
    <row r="95" spans="1:9" ht="57.75" x14ac:dyDescent="0.25">
      <c r="A95" s="3">
        <f t="shared" si="21"/>
        <v>67</v>
      </c>
      <c r="B95" s="5" t="s">
        <v>27</v>
      </c>
      <c r="C95" s="46">
        <f>C98</f>
        <v>3995000</v>
      </c>
      <c r="D95" s="46">
        <f t="shared" ref="D95:G95" si="24">D98</f>
        <v>968000</v>
      </c>
      <c r="E95" s="46">
        <f t="shared" si="24"/>
        <v>1009000</v>
      </c>
      <c r="F95" s="46">
        <f t="shared" si="24"/>
        <v>1009000</v>
      </c>
      <c r="G95" s="46">
        <f t="shared" si="24"/>
        <v>1009000</v>
      </c>
      <c r="H95" s="35" t="s">
        <v>30</v>
      </c>
    </row>
    <row r="96" spans="1:9" x14ac:dyDescent="0.25">
      <c r="A96" s="3">
        <f t="shared" si="21"/>
        <v>68</v>
      </c>
      <c r="B96" s="9" t="s">
        <v>4</v>
      </c>
      <c r="C96" s="46" t="s">
        <v>15</v>
      </c>
      <c r="D96" s="46" t="s">
        <v>15</v>
      </c>
      <c r="E96" s="46" t="s">
        <v>15</v>
      </c>
      <c r="F96" s="46" t="s">
        <v>15</v>
      </c>
      <c r="G96" s="46" t="s">
        <v>15</v>
      </c>
      <c r="H96" s="2"/>
    </row>
    <row r="97" spans="1:8" x14ac:dyDescent="0.25">
      <c r="A97" s="3">
        <f t="shared" si="21"/>
        <v>69</v>
      </c>
      <c r="B97" s="9" t="s">
        <v>11</v>
      </c>
      <c r="C97" s="46" t="s">
        <v>15</v>
      </c>
      <c r="D97" s="46" t="s">
        <v>15</v>
      </c>
      <c r="E97" s="46" t="s">
        <v>15</v>
      </c>
      <c r="F97" s="46" t="s">
        <v>15</v>
      </c>
      <c r="G97" s="46" t="s">
        <v>15</v>
      </c>
      <c r="H97" s="2"/>
    </row>
    <row r="98" spans="1:8" x14ac:dyDescent="0.25">
      <c r="A98" s="3">
        <f t="shared" si="21"/>
        <v>70</v>
      </c>
      <c r="B98" s="9" t="s">
        <v>12</v>
      </c>
      <c r="C98" s="46">
        <f>D98+E98+F98+G98</f>
        <v>3995000</v>
      </c>
      <c r="D98" s="46">
        <f>968000</f>
        <v>968000</v>
      </c>
      <c r="E98" s="46">
        <v>1009000</v>
      </c>
      <c r="F98" s="46">
        <v>1009000</v>
      </c>
      <c r="G98" s="46">
        <v>1009000</v>
      </c>
      <c r="H98" s="2"/>
    </row>
    <row r="99" spans="1:8" x14ac:dyDescent="0.25">
      <c r="A99" s="3">
        <f t="shared" si="21"/>
        <v>71</v>
      </c>
      <c r="B99" s="9" t="s">
        <v>13</v>
      </c>
      <c r="C99" s="46" t="s">
        <v>15</v>
      </c>
      <c r="D99" s="46" t="s">
        <v>15</v>
      </c>
      <c r="E99" s="46" t="s">
        <v>15</v>
      </c>
      <c r="F99" s="46" t="s">
        <v>15</v>
      </c>
      <c r="G99" s="46" t="s">
        <v>15</v>
      </c>
      <c r="H99" s="2"/>
    </row>
    <row r="100" spans="1:8" ht="45" x14ac:dyDescent="0.25">
      <c r="A100" s="3">
        <f t="shared" si="21"/>
        <v>72</v>
      </c>
      <c r="B100" s="5" t="s">
        <v>28</v>
      </c>
      <c r="C100" s="46">
        <f>C103</f>
        <v>1390000</v>
      </c>
      <c r="D100" s="46">
        <f t="shared" ref="D100:G100" si="25">D103</f>
        <v>340000</v>
      </c>
      <c r="E100" s="46">
        <f t="shared" si="25"/>
        <v>350000</v>
      </c>
      <c r="F100" s="46">
        <f t="shared" si="25"/>
        <v>350000</v>
      </c>
      <c r="G100" s="46">
        <f t="shared" si="25"/>
        <v>350000</v>
      </c>
      <c r="H100" s="35" t="s">
        <v>30</v>
      </c>
    </row>
    <row r="101" spans="1:8" x14ac:dyDescent="0.25">
      <c r="A101" s="3">
        <f t="shared" si="21"/>
        <v>73</v>
      </c>
      <c r="B101" s="9" t="s">
        <v>4</v>
      </c>
      <c r="C101" s="46" t="s">
        <v>15</v>
      </c>
      <c r="D101" s="46" t="s">
        <v>15</v>
      </c>
      <c r="E101" s="46" t="s">
        <v>15</v>
      </c>
      <c r="F101" s="46" t="s">
        <v>15</v>
      </c>
      <c r="G101" s="46" t="s">
        <v>15</v>
      </c>
      <c r="H101" s="2"/>
    </row>
    <row r="102" spans="1:8" x14ac:dyDescent="0.25">
      <c r="A102" s="3">
        <f t="shared" si="21"/>
        <v>74</v>
      </c>
      <c r="B102" s="9" t="s">
        <v>11</v>
      </c>
      <c r="C102" s="46" t="s">
        <v>15</v>
      </c>
      <c r="D102" s="46" t="s">
        <v>15</v>
      </c>
      <c r="E102" s="46" t="s">
        <v>15</v>
      </c>
      <c r="F102" s="46" t="s">
        <v>15</v>
      </c>
      <c r="G102" s="46" t="s">
        <v>15</v>
      </c>
      <c r="H102" s="2"/>
    </row>
    <row r="103" spans="1:8" x14ac:dyDescent="0.25">
      <c r="A103" s="3">
        <f t="shared" si="21"/>
        <v>75</v>
      </c>
      <c r="B103" s="9" t="s">
        <v>12</v>
      </c>
      <c r="C103" s="46">
        <f>D103+E103+F103+G103</f>
        <v>1390000</v>
      </c>
      <c r="D103" s="46">
        <v>340000</v>
      </c>
      <c r="E103" s="46">
        <f t="shared" ref="E103:G103" si="26">350000</f>
        <v>350000</v>
      </c>
      <c r="F103" s="46">
        <f t="shared" si="26"/>
        <v>350000</v>
      </c>
      <c r="G103" s="46">
        <f t="shared" si="26"/>
        <v>350000</v>
      </c>
      <c r="H103" s="2"/>
    </row>
    <row r="104" spans="1:8" x14ac:dyDescent="0.25">
      <c r="A104" s="3">
        <f t="shared" si="21"/>
        <v>76</v>
      </c>
      <c r="B104" s="9" t="s">
        <v>13</v>
      </c>
      <c r="C104" s="46" t="s">
        <v>15</v>
      </c>
      <c r="D104" s="46" t="s">
        <v>15</v>
      </c>
      <c r="E104" s="46" t="s">
        <v>15</v>
      </c>
      <c r="F104" s="46" t="s">
        <v>15</v>
      </c>
      <c r="G104" s="46" t="s">
        <v>15</v>
      </c>
      <c r="H104" s="2"/>
    </row>
    <row r="105" spans="1:8" s="6" customFormat="1" x14ac:dyDescent="0.25">
      <c r="A105" s="3">
        <f t="shared" si="21"/>
        <v>77</v>
      </c>
      <c r="B105" s="54" t="s">
        <v>32</v>
      </c>
      <c r="C105" s="59"/>
      <c r="D105" s="59"/>
      <c r="E105" s="59"/>
      <c r="F105" s="59"/>
      <c r="G105" s="59"/>
      <c r="H105" s="60"/>
    </row>
    <row r="106" spans="1:8" s="6" customFormat="1" ht="33.75" customHeight="1" x14ac:dyDescent="0.25">
      <c r="A106" s="3">
        <f t="shared" si="21"/>
        <v>78</v>
      </c>
      <c r="B106" s="10" t="s">
        <v>10</v>
      </c>
      <c r="C106" s="46">
        <f>C109</f>
        <v>0</v>
      </c>
      <c r="D106" s="46">
        <f t="shared" ref="D106:G106" si="27">D109</f>
        <v>0</v>
      </c>
      <c r="E106" s="46">
        <f t="shared" si="27"/>
        <v>0</v>
      </c>
      <c r="F106" s="46">
        <f t="shared" si="27"/>
        <v>0</v>
      </c>
      <c r="G106" s="46">
        <f t="shared" si="27"/>
        <v>0</v>
      </c>
      <c r="H106" s="8"/>
    </row>
    <row r="107" spans="1:8" s="6" customFormat="1" x14ac:dyDescent="0.25">
      <c r="A107" s="3">
        <f t="shared" si="21"/>
        <v>79</v>
      </c>
      <c r="B107" s="9" t="s">
        <v>4</v>
      </c>
      <c r="C107" s="47" t="s">
        <v>15</v>
      </c>
      <c r="D107" s="47" t="s">
        <v>15</v>
      </c>
      <c r="E107" s="47" t="s">
        <v>15</v>
      </c>
      <c r="F107" s="47" t="s">
        <v>15</v>
      </c>
      <c r="G107" s="47" t="s">
        <v>15</v>
      </c>
      <c r="H107" s="4"/>
    </row>
    <row r="108" spans="1:8" s="6" customFormat="1" x14ac:dyDescent="0.25">
      <c r="A108" s="3">
        <f t="shared" si="21"/>
        <v>80</v>
      </c>
      <c r="B108" s="9" t="s">
        <v>11</v>
      </c>
      <c r="C108" s="46" t="s">
        <v>15</v>
      </c>
      <c r="D108" s="46" t="s">
        <v>15</v>
      </c>
      <c r="E108" s="46" t="s">
        <v>15</v>
      </c>
      <c r="F108" s="46" t="s">
        <v>15</v>
      </c>
      <c r="G108" s="46" t="s">
        <v>15</v>
      </c>
      <c r="H108" s="2"/>
    </row>
    <row r="109" spans="1:8" s="6" customFormat="1" x14ac:dyDescent="0.25">
      <c r="A109" s="3">
        <f t="shared" si="21"/>
        <v>81</v>
      </c>
      <c r="B109" s="9" t="s">
        <v>12</v>
      </c>
      <c r="C109" s="46">
        <f>C115+C120</f>
        <v>0</v>
      </c>
      <c r="D109" s="46">
        <f t="shared" ref="D109:G109" si="28">D115+D120</f>
        <v>0</v>
      </c>
      <c r="E109" s="46">
        <f t="shared" si="28"/>
        <v>0</v>
      </c>
      <c r="F109" s="46">
        <f t="shared" si="28"/>
        <v>0</v>
      </c>
      <c r="G109" s="46">
        <f t="shared" si="28"/>
        <v>0</v>
      </c>
      <c r="H109" s="2"/>
    </row>
    <row r="110" spans="1:8" s="6" customFormat="1" x14ac:dyDescent="0.25">
      <c r="A110" s="3">
        <f t="shared" si="21"/>
        <v>82</v>
      </c>
      <c r="B110" s="9" t="s">
        <v>13</v>
      </c>
      <c r="C110" s="17" t="s">
        <v>15</v>
      </c>
      <c r="D110" s="17" t="s">
        <v>15</v>
      </c>
      <c r="E110" s="17" t="s">
        <v>15</v>
      </c>
      <c r="F110" s="17" t="s">
        <v>15</v>
      </c>
      <c r="G110" s="17" t="s">
        <v>15</v>
      </c>
      <c r="H110" s="2"/>
    </row>
    <row r="111" spans="1:8" s="6" customFormat="1" x14ac:dyDescent="0.25">
      <c r="A111" s="3">
        <f t="shared" si="21"/>
        <v>83</v>
      </c>
      <c r="B111" s="61" t="s">
        <v>8</v>
      </c>
      <c r="C111" s="62"/>
      <c r="D111" s="62"/>
      <c r="E111" s="62"/>
      <c r="F111" s="62"/>
      <c r="G111" s="62"/>
      <c r="H111" s="63"/>
    </row>
    <row r="112" spans="1:8" s="6" customFormat="1" ht="29.25" x14ac:dyDescent="0.25">
      <c r="A112" s="3">
        <f t="shared" si="21"/>
        <v>84</v>
      </c>
      <c r="B112" s="5" t="s">
        <v>33</v>
      </c>
      <c r="C112" s="46">
        <f>C115</f>
        <v>0</v>
      </c>
      <c r="D112" s="46">
        <f t="shared" ref="D112:G112" si="29">D115</f>
        <v>0</v>
      </c>
      <c r="E112" s="46">
        <f t="shared" si="29"/>
        <v>0</v>
      </c>
      <c r="F112" s="46">
        <f t="shared" si="29"/>
        <v>0</v>
      </c>
      <c r="G112" s="46">
        <f t="shared" si="29"/>
        <v>0</v>
      </c>
      <c r="H112" s="35" t="s">
        <v>34</v>
      </c>
    </row>
    <row r="113" spans="1:10" s="6" customFormat="1" x14ac:dyDescent="0.25">
      <c r="A113" s="3">
        <f t="shared" si="21"/>
        <v>85</v>
      </c>
      <c r="B113" s="9" t="s">
        <v>4</v>
      </c>
      <c r="C113" s="46" t="s">
        <v>15</v>
      </c>
      <c r="D113" s="46" t="s">
        <v>15</v>
      </c>
      <c r="E113" s="46" t="s">
        <v>15</v>
      </c>
      <c r="F113" s="46" t="s">
        <v>15</v>
      </c>
      <c r="G113" s="46" t="s">
        <v>15</v>
      </c>
      <c r="H113" s="2"/>
    </row>
    <row r="114" spans="1:10" s="6" customFormat="1" x14ac:dyDescent="0.25">
      <c r="A114" s="3">
        <f t="shared" si="21"/>
        <v>86</v>
      </c>
      <c r="B114" s="9" t="s">
        <v>11</v>
      </c>
      <c r="C114" s="46" t="s">
        <v>15</v>
      </c>
      <c r="D114" s="46" t="s">
        <v>15</v>
      </c>
      <c r="E114" s="46" t="s">
        <v>15</v>
      </c>
      <c r="F114" s="46" t="s">
        <v>15</v>
      </c>
      <c r="G114" s="46" t="s">
        <v>15</v>
      </c>
      <c r="H114" s="2"/>
    </row>
    <row r="115" spans="1:10" s="6" customFormat="1" x14ac:dyDescent="0.25">
      <c r="A115" s="3">
        <f t="shared" si="21"/>
        <v>87</v>
      </c>
      <c r="B115" s="9" t="s">
        <v>12</v>
      </c>
      <c r="C115" s="46">
        <f>D115+E115+F115+G115</f>
        <v>0</v>
      </c>
      <c r="D115" s="46">
        <v>0</v>
      </c>
      <c r="E115" s="46">
        <v>0</v>
      </c>
      <c r="F115" s="46">
        <v>0</v>
      </c>
      <c r="G115" s="46">
        <v>0</v>
      </c>
      <c r="H115" s="2"/>
    </row>
    <row r="116" spans="1:10" s="6" customFormat="1" x14ac:dyDescent="0.25">
      <c r="A116" s="3">
        <f t="shared" si="21"/>
        <v>88</v>
      </c>
      <c r="B116" s="9" t="s">
        <v>13</v>
      </c>
      <c r="C116" s="46" t="s">
        <v>15</v>
      </c>
      <c r="D116" s="46" t="s">
        <v>15</v>
      </c>
      <c r="E116" s="46" t="s">
        <v>15</v>
      </c>
      <c r="F116" s="46" t="s">
        <v>15</v>
      </c>
      <c r="G116" s="46" t="s">
        <v>15</v>
      </c>
      <c r="H116" s="2"/>
    </row>
    <row r="117" spans="1:10" s="6" customFormat="1" x14ac:dyDescent="0.25">
      <c r="B117" s="13"/>
      <c r="C117" s="12"/>
      <c r="D117" s="12"/>
      <c r="E117" s="12"/>
      <c r="F117" s="12"/>
      <c r="G117" s="12"/>
      <c r="H117" s="13"/>
    </row>
    <row r="118" spans="1:10" s="6" customFormat="1" x14ac:dyDescent="0.25">
      <c r="B118" s="11"/>
      <c r="C118" s="12"/>
      <c r="D118" s="12"/>
      <c r="E118" s="12"/>
      <c r="F118" s="12"/>
      <c r="G118" s="12"/>
      <c r="H118" s="14"/>
    </row>
    <row r="119" spans="1:10" s="6" customFormat="1" x14ac:dyDescent="0.25">
      <c r="B119" s="13"/>
      <c r="C119" s="12"/>
      <c r="D119" s="12"/>
      <c r="E119" s="12"/>
      <c r="F119" s="12"/>
      <c r="G119" s="12"/>
      <c r="H119" s="13"/>
    </row>
    <row r="120" spans="1:10" x14ac:dyDescent="0.25">
      <c r="B120" s="13"/>
      <c r="C120" s="12"/>
      <c r="D120" s="12"/>
      <c r="E120" s="12"/>
      <c r="F120" s="12"/>
      <c r="G120" s="12"/>
      <c r="H120" s="13"/>
      <c r="I120" s="6"/>
      <c r="J120" s="6"/>
    </row>
    <row r="121" spans="1:10" x14ac:dyDescent="0.25">
      <c r="B121" s="13"/>
      <c r="C121" s="12"/>
      <c r="D121" s="12"/>
      <c r="E121" s="12"/>
      <c r="F121" s="12"/>
      <c r="G121" s="12"/>
      <c r="H121" s="13"/>
      <c r="I121" s="6"/>
      <c r="J121" s="6"/>
    </row>
    <row r="122" spans="1:10" x14ac:dyDescent="0.25">
      <c r="B122" s="13"/>
      <c r="C122" s="12"/>
      <c r="D122" s="12"/>
      <c r="E122" s="12"/>
      <c r="F122" s="12"/>
      <c r="G122" s="12"/>
      <c r="H122" s="13"/>
      <c r="I122" s="6"/>
      <c r="J122" s="6"/>
    </row>
    <row r="123" spans="1:10" x14ac:dyDescent="0.25">
      <c r="B123" s="11"/>
      <c r="C123" s="12"/>
      <c r="D123" s="12"/>
      <c r="E123" s="12"/>
      <c r="F123" s="12"/>
      <c r="G123" s="12"/>
      <c r="H123" s="14"/>
      <c r="I123" s="6"/>
      <c r="J123" s="6"/>
    </row>
    <row r="124" spans="1:10" x14ac:dyDescent="0.25">
      <c r="B124" s="13"/>
      <c r="C124" s="12"/>
      <c r="D124" s="12"/>
      <c r="E124" s="12"/>
      <c r="F124" s="12"/>
      <c r="G124" s="12"/>
      <c r="H124" s="13"/>
      <c r="I124" s="6"/>
      <c r="J124" s="6"/>
    </row>
    <row r="125" spans="1:10" x14ac:dyDescent="0.25">
      <c r="B125" s="13"/>
      <c r="C125" s="12"/>
      <c r="D125" s="12"/>
      <c r="E125" s="12"/>
      <c r="F125" s="12"/>
      <c r="G125" s="12"/>
      <c r="H125" s="13"/>
      <c r="I125" s="6"/>
      <c r="J125" s="6"/>
    </row>
    <row r="126" spans="1:10" x14ac:dyDescent="0.25">
      <c r="B126" s="13"/>
      <c r="C126" s="12"/>
      <c r="D126" s="12"/>
      <c r="E126" s="12"/>
      <c r="F126" s="12"/>
      <c r="G126" s="12"/>
      <c r="H126" s="13"/>
      <c r="I126" s="6"/>
      <c r="J126" s="6"/>
    </row>
    <row r="127" spans="1:10" x14ac:dyDescent="0.25">
      <c r="B127" s="13"/>
      <c r="C127" s="12"/>
      <c r="D127" s="12"/>
      <c r="E127" s="12"/>
      <c r="F127" s="12"/>
      <c r="G127" s="12"/>
      <c r="H127" s="13"/>
      <c r="I127" s="6"/>
      <c r="J127" s="6"/>
    </row>
    <row r="128" spans="1:10" x14ac:dyDescent="0.25">
      <c r="B128" s="11"/>
      <c r="C128" s="12"/>
      <c r="D128" s="12"/>
      <c r="E128" s="12"/>
      <c r="F128" s="12"/>
      <c r="G128" s="12"/>
      <c r="H128" s="13"/>
      <c r="I128" s="6"/>
      <c r="J128" s="6"/>
    </row>
    <row r="129" spans="2:10" x14ac:dyDescent="0.25">
      <c r="B129" s="13"/>
      <c r="C129" s="12"/>
      <c r="D129" s="12"/>
      <c r="E129" s="12"/>
      <c r="F129" s="12"/>
      <c r="G129" s="12"/>
      <c r="H129" s="13"/>
      <c r="I129" s="6"/>
      <c r="J129" s="6"/>
    </row>
    <row r="130" spans="2:10" x14ac:dyDescent="0.25">
      <c r="B130" s="13"/>
      <c r="C130" s="12"/>
      <c r="D130" s="12"/>
      <c r="E130" s="12"/>
      <c r="F130" s="12"/>
      <c r="G130" s="12"/>
      <c r="H130" s="13"/>
      <c r="I130" s="6"/>
      <c r="J130" s="6"/>
    </row>
    <row r="131" spans="2:10" x14ac:dyDescent="0.25">
      <c r="B131" s="13"/>
      <c r="C131" s="15"/>
      <c r="D131" s="15"/>
      <c r="E131" s="15"/>
      <c r="F131" s="15"/>
      <c r="G131" s="15"/>
      <c r="H131" s="6"/>
      <c r="I131" s="6"/>
      <c r="J131" s="6"/>
    </row>
    <row r="132" spans="2:10" x14ac:dyDescent="0.25">
      <c r="B132" s="13"/>
      <c r="C132" s="15"/>
      <c r="D132" s="15"/>
      <c r="E132" s="15"/>
      <c r="F132" s="15"/>
      <c r="G132" s="15"/>
      <c r="H132" s="6"/>
      <c r="I132" s="6"/>
      <c r="J132" s="6"/>
    </row>
    <row r="133" spans="2:10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2:10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2:10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2:10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2:10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2:10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2:10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2:10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2:10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2:10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2:10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2:10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2:10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2:10" x14ac:dyDescent="0.25">
      <c r="B173" s="6"/>
      <c r="C173" s="6"/>
      <c r="D173" s="6"/>
      <c r="E173" s="6"/>
      <c r="F173" s="6"/>
      <c r="G173" s="6"/>
      <c r="H173" s="6"/>
      <c r="I173" s="6"/>
      <c r="J173" s="6"/>
    </row>
    <row r="174" spans="2:10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2:10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2:10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x14ac:dyDescent="0.25">
      <c r="B190" s="6"/>
      <c r="C190" s="6"/>
      <c r="D190" s="6"/>
      <c r="E190" s="6"/>
      <c r="F190" s="6"/>
      <c r="G190" s="6"/>
      <c r="H190" s="6"/>
      <c r="I190" s="6"/>
      <c r="J190" s="6"/>
    </row>
    <row r="191" spans="2:10" x14ac:dyDescent="0.25">
      <c r="B191" s="6"/>
      <c r="C191" s="6"/>
      <c r="D191" s="6"/>
      <c r="E191" s="6"/>
      <c r="F191" s="6"/>
      <c r="G191" s="6"/>
      <c r="H191" s="6"/>
      <c r="I191" s="6"/>
      <c r="J191" s="6"/>
    </row>
    <row r="192" spans="2:10" x14ac:dyDescent="0.25">
      <c r="B192" s="6"/>
      <c r="C192" s="6"/>
      <c r="D192" s="6"/>
      <c r="E192" s="6"/>
      <c r="F192" s="6"/>
      <c r="G192" s="6"/>
      <c r="H192" s="6"/>
      <c r="I192" s="6"/>
      <c r="J192" s="6"/>
    </row>
    <row r="193" spans="2:10" x14ac:dyDescent="0.25">
      <c r="B193" s="6"/>
      <c r="C193" s="6"/>
      <c r="D193" s="6"/>
      <c r="E193" s="6"/>
      <c r="F193" s="6"/>
      <c r="G193" s="6"/>
      <c r="H193" s="6"/>
      <c r="I193" s="6"/>
      <c r="J193" s="6"/>
    </row>
    <row r="194" spans="2:10" x14ac:dyDescent="0.25">
      <c r="B194" s="6"/>
      <c r="C194" s="6"/>
      <c r="D194" s="6"/>
      <c r="E194" s="6"/>
      <c r="F194" s="6"/>
      <c r="G194" s="6"/>
      <c r="H194" s="6"/>
      <c r="I194" s="6"/>
      <c r="J194" s="6"/>
    </row>
    <row r="195" spans="2:10" x14ac:dyDescent="0.25">
      <c r="B195" s="6"/>
      <c r="C195" s="6"/>
      <c r="D195" s="6"/>
      <c r="E195" s="6"/>
      <c r="F195" s="6"/>
      <c r="G195" s="6"/>
      <c r="H195" s="6"/>
      <c r="I195" s="6"/>
      <c r="J195" s="6"/>
    </row>
    <row r="196" spans="2:10" x14ac:dyDescent="0.25">
      <c r="B196" s="6"/>
      <c r="C196" s="6"/>
      <c r="D196" s="6"/>
      <c r="E196" s="6"/>
      <c r="F196" s="6"/>
      <c r="G196" s="6"/>
      <c r="H196" s="6"/>
      <c r="I196" s="6"/>
      <c r="J196" s="6"/>
    </row>
    <row r="197" spans="2:10" x14ac:dyDescent="0.25">
      <c r="B197" s="6"/>
      <c r="C197" s="6"/>
      <c r="D197" s="6"/>
      <c r="E197" s="6"/>
      <c r="F197" s="6"/>
      <c r="G197" s="6"/>
      <c r="H197" s="6"/>
      <c r="I197" s="6"/>
      <c r="J197" s="6"/>
    </row>
    <row r="198" spans="2:10" x14ac:dyDescent="0.25">
      <c r="B198" s="6"/>
      <c r="C198" s="6"/>
      <c r="D198" s="6"/>
      <c r="E198" s="6"/>
      <c r="F198" s="6"/>
      <c r="G198" s="6"/>
      <c r="H198" s="6"/>
      <c r="I198" s="6"/>
      <c r="J198" s="6"/>
    </row>
    <row r="199" spans="2:10" x14ac:dyDescent="0.25">
      <c r="B199" s="6"/>
      <c r="C199" s="6"/>
      <c r="D199" s="6"/>
      <c r="E199" s="6"/>
      <c r="F199" s="6"/>
      <c r="G199" s="6"/>
      <c r="H199" s="6"/>
      <c r="I199" s="6"/>
      <c r="J199" s="6"/>
    </row>
    <row r="200" spans="2:10" x14ac:dyDescent="0.25">
      <c r="B200" s="6"/>
      <c r="C200" s="6"/>
      <c r="D200" s="6"/>
      <c r="E200" s="6"/>
      <c r="F200" s="6"/>
      <c r="G200" s="6"/>
      <c r="H200" s="6"/>
      <c r="I200" s="6"/>
      <c r="J200" s="6"/>
    </row>
    <row r="201" spans="2:10" x14ac:dyDescent="0.25">
      <c r="B201" s="6"/>
      <c r="C201" s="6"/>
      <c r="D201" s="6"/>
      <c r="E201" s="6"/>
      <c r="F201" s="6"/>
      <c r="G201" s="6"/>
      <c r="H201" s="6"/>
      <c r="I201" s="6"/>
      <c r="J201" s="6"/>
    </row>
    <row r="202" spans="2:10" x14ac:dyDescent="0.25">
      <c r="B202" s="6"/>
      <c r="C202" s="6"/>
      <c r="D202" s="6"/>
      <c r="E202" s="6"/>
      <c r="F202" s="6"/>
      <c r="G202" s="6"/>
      <c r="H202" s="6"/>
      <c r="I202" s="6"/>
      <c r="J202" s="6"/>
    </row>
    <row r="203" spans="2:10" x14ac:dyDescent="0.25">
      <c r="B203" s="6"/>
      <c r="C203" s="6"/>
      <c r="D203" s="6"/>
      <c r="E203" s="6"/>
      <c r="F203" s="6"/>
      <c r="G203" s="6"/>
      <c r="H203" s="6"/>
      <c r="I203" s="6"/>
      <c r="J203" s="6"/>
    </row>
    <row r="204" spans="2:10" x14ac:dyDescent="0.25">
      <c r="B204" s="6"/>
      <c r="C204" s="6"/>
      <c r="D204" s="6"/>
      <c r="E204" s="6"/>
      <c r="F204" s="6"/>
      <c r="G204" s="6"/>
      <c r="H204" s="6"/>
      <c r="I204" s="6"/>
      <c r="J204" s="6"/>
    </row>
    <row r="205" spans="2:10" x14ac:dyDescent="0.25">
      <c r="B205" s="6"/>
      <c r="C205" s="6"/>
      <c r="D205" s="6"/>
      <c r="E205" s="6"/>
      <c r="F205" s="6"/>
      <c r="G205" s="6"/>
      <c r="H205" s="6"/>
      <c r="I205" s="6"/>
      <c r="J205" s="6"/>
    </row>
    <row r="206" spans="2:10" x14ac:dyDescent="0.25">
      <c r="B206" s="6"/>
      <c r="C206" s="6"/>
      <c r="D206" s="6"/>
      <c r="E206" s="6"/>
      <c r="F206" s="6"/>
      <c r="G206" s="6"/>
      <c r="H206" s="6"/>
      <c r="I206" s="6"/>
      <c r="J206" s="6"/>
    </row>
    <row r="207" spans="2:10" x14ac:dyDescent="0.25">
      <c r="B207" s="6"/>
      <c r="C207" s="6"/>
      <c r="D207" s="6"/>
      <c r="E207" s="6"/>
      <c r="F207" s="6"/>
      <c r="G207" s="6"/>
      <c r="H207" s="6"/>
      <c r="I207" s="6"/>
      <c r="J207" s="6"/>
    </row>
    <row r="208" spans="2:10" x14ac:dyDescent="0.25">
      <c r="B208" s="6"/>
      <c r="C208" s="6"/>
      <c r="D208" s="6"/>
      <c r="E208" s="6"/>
      <c r="F208" s="6"/>
      <c r="G208" s="6"/>
      <c r="H208" s="6"/>
      <c r="I208" s="6"/>
      <c r="J208" s="6"/>
    </row>
    <row r="209" spans="2:10" x14ac:dyDescent="0.25">
      <c r="B209" s="6"/>
      <c r="C209" s="6"/>
      <c r="D209" s="6"/>
      <c r="E209" s="6"/>
      <c r="F209" s="6"/>
      <c r="G209" s="6"/>
      <c r="H209" s="6"/>
      <c r="I209" s="6"/>
      <c r="J209" s="6"/>
    </row>
    <row r="210" spans="2:10" x14ac:dyDescent="0.25">
      <c r="B210" s="6"/>
      <c r="C210" s="6"/>
      <c r="D210" s="6"/>
      <c r="E210" s="6"/>
      <c r="F210" s="6"/>
      <c r="G210" s="6"/>
      <c r="H210" s="6"/>
      <c r="I210" s="6"/>
      <c r="J210" s="6"/>
    </row>
    <row r="211" spans="2:10" x14ac:dyDescent="0.25">
      <c r="B211" s="6"/>
      <c r="C211" s="6"/>
      <c r="D211" s="6"/>
      <c r="E211" s="6"/>
      <c r="F211" s="6"/>
      <c r="G211" s="6"/>
      <c r="H211" s="6"/>
      <c r="I211" s="6"/>
      <c r="J211" s="6"/>
    </row>
    <row r="212" spans="2:10" x14ac:dyDescent="0.25">
      <c r="B212" s="6"/>
      <c r="C212" s="6"/>
      <c r="D212" s="6"/>
      <c r="E212" s="6"/>
      <c r="F212" s="6"/>
      <c r="G212" s="6"/>
      <c r="H212" s="6"/>
      <c r="I212" s="6"/>
      <c r="J212" s="6"/>
    </row>
    <row r="213" spans="2:10" x14ac:dyDescent="0.25">
      <c r="B213" s="6"/>
      <c r="C213" s="6"/>
      <c r="D213" s="6"/>
      <c r="E213" s="6"/>
      <c r="F213" s="6"/>
      <c r="G213" s="6"/>
      <c r="H213" s="6"/>
      <c r="I213" s="6"/>
      <c r="J213" s="6"/>
    </row>
    <row r="214" spans="2:10" x14ac:dyDescent="0.25">
      <c r="B214" s="6"/>
      <c r="C214" s="6"/>
      <c r="D214" s="6"/>
      <c r="E214" s="6"/>
      <c r="F214" s="6"/>
      <c r="G214" s="6"/>
      <c r="H214" s="6"/>
      <c r="I214" s="6"/>
      <c r="J214" s="6"/>
    </row>
    <row r="215" spans="2:10" x14ac:dyDescent="0.25">
      <c r="B215" s="6"/>
      <c r="C215" s="6"/>
      <c r="D215" s="6"/>
      <c r="E215" s="6"/>
      <c r="F215" s="6"/>
      <c r="G215" s="6"/>
      <c r="H215" s="6"/>
      <c r="I215" s="6"/>
      <c r="J215" s="6"/>
    </row>
    <row r="216" spans="2:10" x14ac:dyDescent="0.25">
      <c r="B216" s="6"/>
      <c r="C216" s="6"/>
      <c r="D216" s="6"/>
      <c r="E216" s="6"/>
      <c r="F216" s="6"/>
      <c r="G216" s="6"/>
      <c r="H216" s="6"/>
      <c r="I216" s="6"/>
      <c r="J216" s="6"/>
    </row>
    <row r="217" spans="2:10" x14ac:dyDescent="0.25">
      <c r="B217" s="6"/>
      <c r="C217" s="6"/>
      <c r="D217" s="6"/>
      <c r="E217" s="6"/>
      <c r="F217" s="6"/>
      <c r="G217" s="6"/>
      <c r="H217" s="6"/>
      <c r="I217" s="6"/>
      <c r="J217" s="6"/>
    </row>
    <row r="218" spans="2:10" x14ac:dyDescent="0.25">
      <c r="B218" s="6"/>
      <c r="C218" s="6"/>
      <c r="D218" s="6"/>
      <c r="E218" s="6"/>
      <c r="F218" s="6"/>
      <c r="G218" s="6"/>
      <c r="H218" s="6"/>
      <c r="I218" s="6"/>
      <c r="J218" s="6"/>
    </row>
    <row r="219" spans="2:10" x14ac:dyDescent="0.25">
      <c r="B219" s="6"/>
      <c r="C219" s="6"/>
      <c r="D219" s="6"/>
      <c r="E219" s="6"/>
      <c r="F219" s="6"/>
      <c r="G219" s="6"/>
      <c r="H219" s="6"/>
      <c r="I219" s="6"/>
      <c r="J219" s="6"/>
    </row>
    <row r="220" spans="2:10" x14ac:dyDescent="0.25">
      <c r="B220" s="6"/>
      <c r="C220" s="6"/>
      <c r="D220" s="6"/>
      <c r="E220" s="6"/>
      <c r="F220" s="6"/>
      <c r="G220" s="6"/>
      <c r="H220" s="6"/>
      <c r="I220" s="6"/>
      <c r="J220" s="6"/>
    </row>
    <row r="221" spans="2:10" x14ac:dyDescent="0.25">
      <c r="B221" s="6"/>
      <c r="C221" s="6"/>
      <c r="D221" s="6"/>
      <c r="E221" s="6"/>
      <c r="F221" s="6"/>
      <c r="G221" s="6"/>
      <c r="H221" s="6"/>
      <c r="I221" s="6"/>
      <c r="J221" s="6"/>
    </row>
    <row r="222" spans="2:10" x14ac:dyDescent="0.25">
      <c r="B222" s="6"/>
      <c r="C222" s="6"/>
      <c r="D222" s="6"/>
      <c r="E222" s="6"/>
      <c r="F222" s="6"/>
      <c r="G222" s="6"/>
      <c r="H222" s="6"/>
      <c r="I222" s="6"/>
      <c r="J222" s="6"/>
    </row>
    <row r="223" spans="2:10" x14ac:dyDescent="0.25">
      <c r="B223" s="6"/>
      <c r="C223" s="6"/>
      <c r="D223" s="6"/>
      <c r="E223" s="6"/>
      <c r="F223" s="6"/>
      <c r="G223" s="6"/>
      <c r="H223" s="6"/>
      <c r="I223" s="6"/>
      <c r="J223" s="6"/>
    </row>
    <row r="224" spans="2:10" x14ac:dyDescent="0.25">
      <c r="B224" s="6"/>
      <c r="C224" s="6"/>
      <c r="D224" s="6"/>
      <c r="E224" s="6"/>
      <c r="F224" s="6"/>
      <c r="G224" s="6"/>
      <c r="H224" s="6"/>
      <c r="I224" s="6"/>
      <c r="J224" s="6"/>
    </row>
    <row r="225" spans="2:10" x14ac:dyDescent="0.25">
      <c r="B225" s="6"/>
      <c r="C225" s="6"/>
      <c r="D225" s="6"/>
      <c r="E225" s="6"/>
      <c r="F225" s="6"/>
      <c r="G225" s="6"/>
      <c r="H225" s="6"/>
      <c r="I225" s="6"/>
      <c r="J225" s="6"/>
    </row>
    <row r="226" spans="2:10" x14ac:dyDescent="0.25">
      <c r="B226" s="6"/>
      <c r="C226" s="6"/>
      <c r="D226" s="6"/>
      <c r="E226" s="6"/>
      <c r="F226" s="6"/>
      <c r="G226" s="6"/>
      <c r="H226" s="6"/>
      <c r="I226" s="6"/>
      <c r="J226" s="6"/>
    </row>
    <row r="227" spans="2:10" x14ac:dyDescent="0.25">
      <c r="B227" s="6"/>
      <c r="C227" s="6"/>
      <c r="D227" s="6"/>
      <c r="E227" s="6"/>
      <c r="F227" s="6"/>
      <c r="G227" s="6"/>
      <c r="H227" s="6"/>
      <c r="I227" s="6"/>
      <c r="J227" s="6"/>
    </row>
    <row r="228" spans="2:10" x14ac:dyDescent="0.25">
      <c r="B228" s="6"/>
      <c r="C228" s="6"/>
      <c r="D228" s="6"/>
      <c r="E228" s="6"/>
      <c r="F228" s="6"/>
      <c r="G228" s="6"/>
      <c r="H228" s="6"/>
      <c r="I228" s="6"/>
      <c r="J228" s="6"/>
    </row>
    <row r="229" spans="2:10" x14ac:dyDescent="0.25">
      <c r="B229" s="6"/>
      <c r="C229" s="6"/>
      <c r="D229" s="6"/>
      <c r="E229" s="6"/>
      <c r="F229" s="6"/>
      <c r="G229" s="6"/>
      <c r="H229" s="6"/>
      <c r="I229" s="6"/>
      <c r="J229" s="6"/>
    </row>
    <row r="230" spans="2:10" x14ac:dyDescent="0.25">
      <c r="B230" s="6"/>
      <c r="C230" s="6"/>
      <c r="D230" s="6"/>
      <c r="E230" s="6"/>
      <c r="F230" s="6"/>
      <c r="G230" s="6"/>
      <c r="H230" s="6"/>
      <c r="I230" s="6"/>
      <c r="J230" s="6"/>
    </row>
    <row r="231" spans="2:10" x14ac:dyDescent="0.25">
      <c r="B231" s="6"/>
      <c r="C231" s="6"/>
      <c r="D231" s="6"/>
      <c r="E231" s="6"/>
      <c r="F231" s="6"/>
      <c r="G231" s="6"/>
      <c r="H231" s="6"/>
      <c r="I231" s="6"/>
      <c r="J231" s="6"/>
    </row>
    <row r="232" spans="2:10" x14ac:dyDescent="0.25">
      <c r="B232" s="6"/>
      <c r="C232" s="6"/>
      <c r="D232" s="6"/>
      <c r="E232" s="6"/>
      <c r="F232" s="6"/>
      <c r="G232" s="6"/>
      <c r="H232" s="6"/>
      <c r="I232" s="6"/>
      <c r="J232" s="6"/>
    </row>
    <row r="233" spans="2:10" x14ac:dyDescent="0.25">
      <c r="B233" s="6"/>
      <c r="C233" s="6"/>
      <c r="D233" s="6"/>
      <c r="E233" s="6"/>
      <c r="F233" s="6"/>
      <c r="G233" s="6"/>
      <c r="H233" s="6"/>
      <c r="I233" s="6"/>
      <c r="J233" s="6"/>
    </row>
    <row r="234" spans="2:10" x14ac:dyDescent="0.25">
      <c r="B234" s="6"/>
      <c r="C234" s="6"/>
      <c r="D234" s="6"/>
      <c r="E234" s="6"/>
      <c r="F234" s="6"/>
      <c r="G234" s="6"/>
      <c r="H234" s="6"/>
      <c r="I234" s="6"/>
      <c r="J234" s="6"/>
    </row>
    <row r="235" spans="2:10" x14ac:dyDescent="0.25">
      <c r="B235" s="6"/>
      <c r="C235" s="6"/>
      <c r="D235" s="6"/>
      <c r="E235" s="6"/>
      <c r="F235" s="6"/>
      <c r="G235" s="6"/>
      <c r="H235" s="6"/>
      <c r="I235" s="6"/>
      <c r="J235" s="6"/>
    </row>
    <row r="236" spans="2:10" x14ac:dyDescent="0.25">
      <c r="B236" s="6"/>
      <c r="C236" s="6"/>
      <c r="D236" s="6"/>
      <c r="E236" s="6"/>
      <c r="F236" s="6"/>
      <c r="G236" s="6"/>
      <c r="H236" s="6"/>
      <c r="I236" s="6"/>
      <c r="J236" s="6"/>
    </row>
    <row r="237" spans="2:10" x14ac:dyDescent="0.25">
      <c r="B237" s="6"/>
      <c r="C237" s="6"/>
      <c r="D237" s="6"/>
      <c r="E237" s="6"/>
      <c r="F237" s="6"/>
      <c r="G237" s="6"/>
      <c r="H237" s="6"/>
      <c r="I237" s="6"/>
      <c r="J237" s="6"/>
    </row>
    <row r="238" spans="2:10" x14ac:dyDescent="0.25">
      <c r="B238" s="6"/>
      <c r="C238" s="6"/>
      <c r="D238" s="6"/>
      <c r="E238" s="6"/>
      <c r="F238" s="6"/>
      <c r="G238" s="6"/>
      <c r="H238" s="6"/>
      <c r="I238" s="6"/>
      <c r="J238" s="6"/>
    </row>
    <row r="239" spans="2:10" x14ac:dyDescent="0.25">
      <c r="B239" s="6"/>
      <c r="C239" s="6"/>
      <c r="D239" s="6"/>
      <c r="E239" s="6"/>
      <c r="F239" s="6"/>
      <c r="G239" s="6"/>
      <c r="H239" s="6"/>
      <c r="I239" s="6"/>
      <c r="J239" s="6"/>
    </row>
    <row r="240" spans="2:10" x14ac:dyDescent="0.25">
      <c r="B240" s="6"/>
      <c r="C240" s="6"/>
      <c r="D240" s="6"/>
      <c r="E240" s="6"/>
      <c r="F240" s="6"/>
      <c r="G240" s="6"/>
      <c r="H240" s="6"/>
      <c r="I240" s="6"/>
      <c r="J240" s="6"/>
    </row>
    <row r="241" spans="2:10" x14ac:dyDescent="0.25">
      <c r="B241" s="6"/>
      <c r="C241" s="6"/>
      <c r="D241" s="6"/>
      <c r="E241" s="6"/>
      <c r="F241" s="6"/>
      <c r="G241" s="6"/>
      <c r="H241" s="6"/>
      <c r="I241" s="6"/>
      <c r="J241" s="6"/>
    </row>
    <row r="242" spans="2:10" x14ac:dyDescent="0.25">
      <c r="B242" s="6"/>
      <c r="C242" s="6"/>
      <c r="D242" s="6"/>
      <c r="E242" s="6"/>
      <c r="F242" s="6"/>
      <c r="G242" s="6"/>
      <c r="H242" s="6"/>
      <c r="I242" s="6"/>
      <c r="J242" s="6"/>
    </row>
    <row r="243" spans="2:10" x14ac:dyDescent="0.25">
      <c r="B243" s="6"/>
      <c r="C243" s="6"/>
      <c r="D243" s="6"/>
      <c r="E243" s="6"/>
      <c r="F243" s="6"/>
      <c r="G243" s="6"/>
      <c r="H243" s="6"/>
      <c r="I243" s="6"/>
      <c r="J243" s="6"/>
    </row>
    <row r="244" spans="2:10" x14ac:dyDescent="0.25">
      <c r="B244" s="6"/>
      <c r="C244" s="6"/>
      <c r="D244" s="6"/>
      <c r="E244" s="6"/>
      <c r="F244" s="6"/>
      <c r="G244" s="6"/>
      <c r="H244" s="6"/>
      <c r="I244" s="6"/>
      <c r="J244" s="6"/>
    </row>
    <row r="245" spans="2:10" x14ac:dyDescent="0.25">
      <c r="B245" s="6"/>
      <c r="C245" s="6"/>
      <c r="D245" s="6"/>
      <c r="E245" s="6"/>
      <c r="F245" s="6"/>
      <c r="G245" s="6"/>
      <c r="H245" s="6"/>
      <c r="I245" s="6"/>
      <c r="J245" s="6"/>
    </row>
    <row r="246" spans="2:10" x14ac:dyDescent="0.25">
      <c r="B246" s="6"/>
      <c r="C246" s="6"/>
      <c r="D246" s="6"/>
      <c r="E246" s="6"/>
      <c r="F246" s="6"/>
      <c r="G246" s="6"/>
      <c r="H246" s="6"/>
      <c r="I246" s="6"/>
      <c r="J246" s="6"/>
    </row>
    <row r="247" spans="2:10" x14ac:dyDescent="0.25">
      <c r="B247" s="6"/>
      <c r="C247" s="6"/>
      <c r="D247" s="6"/>
      <c r="E247" s="6"/>
      <c r="F247" s="6"/>
      <c r="G247" s="6"/>
      <c r="H247" s="6"/>
      <c r="I247" s="6"/>
      <c r="J247" s="6"/>
    </row>
    <row r="248" spans="2:10" x14ac:dyDescent="0.25">
      <c r="B248" s="6"/>
      <c r="C248" s="6"/>
      <c r="D248" s="6"/>
      <c r="E248" s="6"/>
      <c r="F248" s="6"/>
      <c r="G248" s="6"/>
      <c r="H248" s="6"/>
      <c r="I248" s="6"/>
      <c r="J248" s="6"/>
    </row>
    <row r="249" spans="2:10" x14ac:dyDescent="0.25">
      <c r="B249" s="6"/>
      <c r="C249" s="6"/>
      <c r="D249" s="6"/>
      <c r="E249" s="6"/>
      <c r="F249" s="6"/>
      <c r="G249" s="6"/>
      <c r="H249" s="6"/>
      <c r="I249" s="6"/>
      <c r="J249" s="6"/>
    </row>
    <row r="250" spans="2:10" x14ac:dyDescent="0.25">
      <c r="B250" s="6"/>
      <c r="C250" s="6"/>
      <c r="D250" s="6"/>
      <c r="E250" s="6"/>
      <c r="F250" s="6"/>
      <c r="G250" s="6"/>
      <c r="H250" s="6"/>
      <c r="I250" s="6"/>
      <c r="J250" s="6"/>
    </row>
    <row r="251" spans="2:10" x14ac:dyDescent="0.25">
      <c r="B251" s="6"/>
      <c r="C251" s="6"/>
      <c r="D251" s="6"/>
      <c r="E251" s="6"/>
      <c r="F251" s="6"/>
      <c r="G251" s="6"/>
      <c r="H251" s="6"/>
      <c r="I251" s="6"/>
      <c r="J251" s="6"/>
    </row>
    <row r="252" spans="2:10" x14ac:dyDescent="0.25">
      <c r="B252" s="6"/>
      <c r="C252" s="6"/>
      <c r="D252" s="6"/>
      <c r="E252" s="6"/>
      <c r="F252" s="6"/>
      <c r="G252" s="6"/>
      <c r="H252" s="6"/>
      <c r="I252" s="6"/>
      <c r="J252" s="6"/>
    </row>
  </sheetData>
  <mergeCells count="23">
    <mergeCell ref="B105:H105"/>
    <mergeCell ref="B111:H111"/>
    <mergeCell ref="A77:A78"/>
    <mergeCell ref="A4:A5"/>
    <mergeCell ref="H4:H5"/>
    <mergeCell ref="B94:H94"/>
    <mergeCell ref="B71:H71"/>
    <mergeCell ref="B64:H64"/>
    <mergeCell ref="B18:H18"/>
    <mergeCell ref="C4:G4"/>
    <mergeCell ref="G77:G78"/>
    <mergeCell ref="B88:H88"/>
    <mergeCell ref="B77:B78"/>
    <mergeCell ref="C77:C78"/>
    <mergeCell ref="D77:D78"/>
    <mergeCell ref="E77:E78"/>
    <mergeCell ref="F77:F78"/>
    <mergeCell ref="H77:H78"/>
    <mergeCell ref="D1:H1"/>
    <mergeCell ref="A3:H3"/>
    <mergeCell ref="B12:H12"/>
    <mergeCell ref="D2:H2"/>
    <mergeCell ref="B4:B5"/>
  </mergeCells>
  <pageMargins left="0.11811023622047245" right="0.11811023622047245" top="0.23622047244094491" bottom="0.15748031496062992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2018-09-03T09:50:27Z</dcterms:modified>
</cp:coreProperties>
</file>