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755" activeTab="0"/>
  </bookViews>
  <sheets>
    <sheet name="мероприятия" sheetId="1" r:id="rId1"/>
  </sheets>
  <definedNames>
    <definedName name="_xlnm.Print_Area" localSheetId="0">'мероприятия'!$A$2:$I$211</definedName>
  </definedNames>
  <calcPr fullCalcOnLoad="1"/>
</workbook>
</file>

<file path=xl/sharedStrings.xml><?xml version="1.0" encoding="utf-8"?>
<sst xmlns="http://schemas.openxmlformats.org/spreadsheetml/2006/main" count="384" uniqueCount="366">
  <si>
    <t>№ п/п</t>
  </si>
  <si>
    <t>Наименование этапа или мероприятия</t>
  </si>
  <si>
    <t>Ответственные исполнители</t>
  </si>
  <si>
    <t>Объем финансирования, всего (тыс. руб.)</t>
  </si>
  <si>
    <t>всего</t>
  </si>
  <si>
    <t>федеральный бюджет</t>
  </si>
  <si>
    <t>областной бюджет</t>
  </si>
  <si>
    <t>местный бюджет</t>
  </si>
  <si>
    <t>внебюджетные фонды</t>
  </si>
  <si>
    <t>Экономика</t>
  </si>
  <si>
    <t>Отдел экономики и труда  админисрации Ирбитского МО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</si>
  <si>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</si>
  <si>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Поддержка организаций и малых форм хозяйствования агропромышленного комплекса Ирбитского района</t>
  </si>
  <si>
    <t>Землеустройство</t>
  </si>
  <si>
    <t>Комитет по управлению муниципальным имуществом Ирбитского МО</t>
  </si>
  <si>
    <t>Градостроительство</t>
  </si>
  <si>
    <t>Отдел архитектуры и градостроительства администрации Ирбитского МО</t>
  </si>
  <si>
    <t>Жилищно-коммунальное хозяйство</t>
  </si>
  <si>
    <t>Приобретение (строительство) жилья для граждан, проживающих в Ирбитском муниципальном образовании и нуждающихся в улучшении жилищных условий</t>
  </si>
  <si>
    <t>Образование</t>
  </si>
  <si>
    <t>Управление образования Ирбитского МО</t>
  </si>
  <si>
    <t>Культура</t>
  </si>
  <si>
    <t>Управление культуры Ирбитского МО</t>
  </si>
  <si>
    <t>Общественная безопасность</t>
  </si>
  <si>
    <t>Обеспечение безопасности на водных объектах</t>
  </si>
  <si>
    <t>Всего: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</si>
  <si>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</t>
  </si>
  <si>
    <t>Организация сбора, транспортировки и утилизации отходов ртуть содержащих ламп от населения Ирбитского МО</t>
  </si>
  <si>
    <t>Обеспечение бытовыми услугами (бани) населения Ирбитского МО</t>
  </si>
  <si>
    <t>Освещение мест отдыха (парки, скверы) в населенных пунктах Ирбитского МО</t>
  </si>
  <si>
    <t>Оснащение и обслуживание территорий первичными средствами тушения пожаров и противопожарным инвентарем</t>
  </si>
  <si>
    <t>Создание вокруг населенных пунктов противопожарных минерализованных защитных полос</t>
  </si>
  <si>
    <t xml:space="preserve">Обеспечение деятельности ЕДДС </t>
  </si>
  <si>
    <t>Развитие системы общего образования в Ирбитском МО, в том числе:</t>
  </si>
  <si>
    <t>Профилактика правонарушений, обеспечение деятельности добровольных народных дружин, в том числе:</t>
  </si>
  <si>
    <t>1.1</t>
  </si>
  <si>
    <t>1.2</t>
  </si>
  <si>
    <t>2.1</t>
  </si>
  <si>
    <t>3.1</t>
  </si>
  <si>
    <t>3.2</t>
  </si>
  <si>
    <t>3.3</t>
  </si>
  <si>
    <t>Дорожное хозяйство</t>
  </si>
  <si>
    <t>4.1</t>
  </si>
  <si>
    <t>4.1.3</t>
  </si>
  <si>
    <t>4.1.4</t>
  </si>
  <si>
    <t>5.1</t>
  </si>
  <si>
    <t>Экология</t>
  </si>
  <si>
    <t>Газификация</t>
  </si>
  <si>
    <t xml:space="preserve">Восстановление и развитие объектов внешнего благоустройства </t>
  </si>
  <si>
    <t>8</t>
  </si>
  <si>
    <t>11</t>
  </si>
  <si>
    <t>12</t>
  </si>
  <si>
    <t>11.1</t>
  </si>
  <si>
    <t>11.1.1</t>
  </si>
  <si>
    <t>11.2</t>
  </si>
  <si>
    <t>11.2.1</t>
  </si>
  <si>
    <t>11.3</t>
  </si>
  <si>
    <t>12.1</t>
  </si>
  <si>
    <t>12.1.1</t>
  </si>
  <si>
    <t>12.1.2</t>
  </si>
  <si>
    <t>12.1.4</t>
  </si>
  <si>
    <t>12.1.3</t>
  </si>
  <si>
    <t>12.1.5</t>
  </si>
  <si>
    <t>12.2</t>
  </si>
  <si>
    <t>12.2.1</t>
  </si>
  <si>
    <t>12.3</t>
  </si>
  <si>
    <t>12.4</t>
  </si>
  <si>
    <t>12.4.1</t>
  </si>
  <si>
    <t>12.4.2</t>
  </si>
  <si>
    <t>12.5</t>
  </si>
  <si>
    <t>12.5.1</t>
  </si>
  <si>
    <t>Разработка сметной документации, проведение проверки ее достоверности и ее экспертиза</t>
  </si>
  <si>
    <t>Организация и проведение  экологических акций на территории Ирбитского МО</t>
  </si>
  <si>
    <t>Организация и проведение конкурсов по благоустройству на территории Ирбитского МО</t>
  </si>
  <si>
    <t>9.1</t>
  </si>
  <si>
    <t>9.1.1</t>
  </si>
  <si>
    <t>9.1.2</t>
  </si>
  <si>
    <t>9.1.3</t>
  </si>
  <si>
    <t>9.2</t>
  </si>
  <si>
    <t>9.2.1</t>
  </si>
  <si>
    <t>9.2.2</t>
  </si>
  <si>
    <t>9.3</t>
  </si>
  <si>
    <t>13.1</t>
  </si>
  <si>
    <t>Управление финансами</t>
  </si>
  <si>
    <t>Развитие субъектов малого и среднего предпринимательства в Ирбитском муниципальном образовании</t>
  </si>
  <si>
    <t>Главный специалист по жилищным вопросам админисрации Ирбитского МО</t>
  </si>
  <si>
    <t>Главный специалист по стрительству администрации Ирбитского МО</t>
  </si>
  <si>
    <t>Отдел жилищно-коммунального хозяйства и охраны окружающей среды администрации Ирбитского МО</t>
  </si>
  <si>
    <t>Территориальные администрации Ирбитского МО</t>
  </si>
  <si>
    <t>Развитие системы дошкольного образования в Ирбитском МО, в том числе:</t>
  </si>
  <si>
    <t>9.2.3</t>
  </si>
  <si>
    <t>9.2.4</t>
  </si>
  <si>
    <t>9.2.5</t>
  </si>
  <si>
    <t>9.2.6</t>
  </si>
  <si>
    <t>Организация отдыха и оздоровления детей и подростков в Ирбитском МО</t>
  </si>
  <si>
    <t>9.3.1</t>
  </si>
  <si>
    <t>9.3.2</t>
  </si>
  <si>
    <t>9.3.3</t>
  </si>
  <si>
    <t>9.4</t>
  </si>
  <si>
    <t>9.4.1</t>
  </si>
  <si>
    <t>Организация деятельности МКУ «Центр развития образования», оказывающего услуги в сфере образования</t>
  </si>
  <si>
    <t>9.4.2</t>
  </si>
  <si>
    <t>9.4.3</t>
  </si>
  <si>
    <t>Организация предоставления дополнительного образования в сфере культуры</t>
  </si>
  <si>
    <t xml:space="preserve">Обеспечение деятельности МБУ  Центр хозяйственного обслуживания учреждений культуры Ирбитского МО </t>
  </si>
  <si>
    <t>Развитие физической культуры и спорта Ирбитского МО, в том числе:</t>
  </si>
  <si>
    <t>Молодежь Ирбитского МО</t>
  </si>
  <si>
    <t>11.2.2</t>
  </si>
  <si>
    <t>Патриотическое воспитание граждан Ирбитского МО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</si>
  <si>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</si>
  <si>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</si>
  <si>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11.4</t>
  </si>
  <si>
    <t xml:space="preserve">Отдел ГО и ЧС администрации Ирбитского МО </t>
  </si>
  <si>
    <t>Обеспечение функционирования первичных средств пожаротушения</t>
  </si>
  <si>
    <t>12.1.6</t>
  </si>
  <si>
    <t>Проведение аварийно-восстановительных работ по ликвидации чрезвычайных ситуаций природного и техногенного характера</t>
  </si>
  <si>
    <t>Приобретение систем оповещения населения об опасностях, возникающих при ведении боевых действий или вследствие этих действий</t>
  </si>
  <si>
    <t>Проведение сезонных мероприятий, по предупреждению чрезвычайных ситуаций природного и техногенного характера</t>
  </si>
  <si>
    <t>Оборудование передвижного пункта управления для работы в особый период и при ЧС, приобретение орг. техники, радиостанций</t>
  </si>
  <si>
    <t>12.2.2</t>
  </si>
  <si>
    <t>12.2.3</t>
  </si>
  <si>
    <t>12.2.4</t>
  </si>
  <si>
    <t>12.2.5</t>
  </si>
  <si>
    <t>12.2.6</t>
  </si>
  <si>
    <t>12.2.7</t>
  </si>
  <si>
    <t>Поддержание в работоспособном состоянии, устранение повреждений и проведение текущих ремонтов гидротехнических сооружений после прохождения паводка</t>
  </si>
  <si>
    <t>Страхование ГТС</t>
  </si>
  <si>
    <t>12.3.1</t>
  </si>
  <si>
    <t>12.3.2</t>
  </si>
  <si>
    <t>12.3.3</t>
  </si>
  <si>
    <t>Профилактика терроризма и экстремизма</t>
  </si>
  <si>
    <t>12.4.3</t>
  </si>
  <si>
    <t>12.5.2</t>
  </si>
  <si>
    <t>Повышение эффективности управления муниципальными финансами Ирбитского МО</t>
  </si>
  <si>
    <t>Экспертиза сметной документации на проведение работ по капитальному ремонту объектов коммунального комплекса</t>
  </si>
  <si>
    <t>Гаевская территориальная администрация</t>
  </si>
  <si>
    <t>8.1.</t>
  </si>
  <si>
    <t>Строительство детских площадок в носеленных пунктах Ирбитского МО, в том числе:</t>
  </si>
  <si>
    <t xml:space="preserve">Содержание мемориального  сквера "Бюста дважды герою СССР Г.А. Речкалову" в п. Зайково </t>
  </si>
  <si>
    <t xml:space="preserve">Приобретение спец. техники для коммунального хозяйства (мусоровоз) </t>
  </si>
  <si>
    <t>Мероприятие по регулированию численности безнадзорных собак на территории Ирбитского МО</t>
  </si>
  <si>
    <t>1.2.1.</t>
  </si>
  <si>
    <t>1.2.2.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</si>
  <si>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</si>
  <si>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</si>
  <si>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>Ремонт муниципальных жилых помещений, предоставляемых по договорам социального найма и договорам найма служебного жилого помещения</t>
  </si>
  <si>
    <t>Социальная поддержка</t>
  </si>
  <si>
    <t>МКУ "Служба субсидий Ирбитского МО"</t>
  </si>
  <si>
    <t>Оборудование, текущий ремонт  подъездов с площадками (пирсами) с твердым покрытием для установки пожарных  автомобилей и забора воды</t>
  </si>
  <si>
    <t>Приобретение стендов, памяток населению на противопожарную тематику для обучение населения и специалистов</t>
  </si>
  <si>
    <t>Закупка, списание средств радиационной, химической и биологической разведки и контроля</t>
  </si>
  <si>
    <t>Приобретение методической литературы, стендов, пособий и наглядной агитации по вопросам ГО и ЧС и безопасности людей на водных объектах</t>
  </si>
  <si>
    <t>Проведение предпаводковых мероприятий по обработке  и очистка головной части водосброса ГТС и послепаводкового обследования ГТС</t>
  </si>
  <si>
    <t>Установка видеокамер в местах массового пребывания граждан на объектах образования, культуры, в населенных пунктах Ирбитского МО</t>
  </si>
  <si>
    <t>Обеспечение транспортной безопасности объектов транспортной инфраструктуры на территории Ирбитского МО</t>
  </si>
  <si>
    <t>Изготовление информационных плакатов, стендов в целях разъяснению населению действующего законодательства</t>
  </si>
  <si>
    <t xml:space="preserve">Молодежная политика,  патриотическое воспитание, физическая культура и спорт </t>
  </si>
  <si>
    <t>Главный специалист по делам молодежи и спорта администрации Ирбитского МО</t>
  </si>
  <si>
    <t>Проведение физкультурно-оздоровительных  и спортивно-массовых  мероприятий</t>
  </si>
  <si>
    <t>Проведение мероприятий по приоритетным направлениям работы с молодежью</t>
  </si>
  <si>
    <t>Организация "Летней молодежной биржи труда"</t>
  </si>
  <si>
    <t>Разработка проекта планировки и проекта межевания: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</si>
  <si>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</si>
  <si>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Обеспечение организации бесплатного питания обучающихся в муниципальных общеобразовательных организациях</t>
  </si>
  <si>
    <t>Обеспечение государственных гарантий  прав граждан на получение общего образования в муниципальных общеобразовательных организациях</t>
  </si>
  <si>
    <t>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 в муниципальные общеобразовательные учреждения на условиях софинансирования</t>
  </si>
  <si>
    <t>Развитие системы дополнительного образования, отдыха, оздоровления и временной занятости детей в Ирбитском МО, в том числе: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</si>
  <si>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</t>
  </si>
  <si>
    <t>Организация временной занятости несовершеннолетних в возрасте 14 - 18 лет</t>
  </si>
  <si>
    <t xml:space="preserve">Организация деятельности Управления образования - органа местного самоуправления в сфере образования </t>
  </si>
  <si>
    <t>Организация и проведение  муниципальных мероприятий в сфере образования, в том числе организация и проведение единого государственного экзамена</t>
  </si>
  <si>
    <t>11.1.2</t>
  </si>
  <si>
    <t>Развитие культуры и искусства, в том числе:</t>
  </si>
  <si>
    <t>Проведение ремонтных работ в зданиях и помещениях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</si>
  <si>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</si>
  <si>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Проведение ремонтных работ в зданиях и помещениях, к которых размещаются муниципальные детские школы искусств, и (или) укрепление материально-технической базы таких организаций (учреждений)</t>
  </si>
  <si>
    <t>Обеспечение деятельности  муниципальных органов (орган местного  самоуправления) - Управление культуры Ирбитского МО</t>
  </si>
  <si>
    <t>14.2</t>
  </si>
  <si>
    <t>Социальная поддерка по оплате жилого помещения и коммунальных услуг населения Ирбитского МО</t>
  </si>
  <si>
    <t>Поддержка общественной организации ветеранов войны, труда, боевых действий, государственной службы, пенсионеров Ирбитского МО</t>
  </si>
  <si>
    <t>финансовое управление администрации Ирбитского МО</t>
  </si>
  <si>
    <t>4.1.1</t>
  </si>
  <si>
    <t>4.1.2</t>
  </si>
  <si>
    <t>7</t>
  </si>
  <si>
    <t>4.2</t>
  </si>
  <si>
    <t>Энергосбережение и повышение энергетической эффективности</t>
  </si>
  <si>
    <t>5.2.2</t>
  </si>
  <si>
    <t>Благоустройство мест отдыха и создание комфортных условий для населения Ирбитского МО</t>
  </si>
  <si>
    <t>Обеспечение первичных мер пожарной безопасности, в том числе</t>
  </si>
  <si>
    <t>Обеспечение мероприятий по гражданской обороне, предупреждению и ликвидации чрезвычайных ситуаций природного и  техногенного характера, в том числе</t>
  </si>
  <si>
    <t xml:space="preserve">Управление образования Ирбитского МО, Управление культуры Ирбитского МО, территориалные администрации Ирбитского МО </t>
  </si>
  <si>
    <t>Развитие образования в сфере культуры и искусства, в том числе:</t>
  </si>
  <si>
    <t>Организация предоставления общего образования, создание условий для функционирования муниципальных общеобразовательных организаций, в том числе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</si>
  <si>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организаций, в том числе:</t>
  </si>
  <si>
    <t>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софинансирования, в том числе</t>
  </si>
  <si>
    <t>Капитальный ремонт пола в Пионерской СОШ</t>
  </si>
  <si>
    <t>Проведение инвентаризации сведений об объемах недвижимости и введение их в автоматизщированные базы данных для ведения Единого государственного реестра  недвижимости и земельных участков</t>
  </si>
  <si>
    <t>Осуществление кадастровых работ  в отношении объектов недвижимости  муниципальной собственности и земельных участков муниципальной и государственной собственности, право на которые не разграничены</t>
  </si>
  <si>
    <t>Определение рыночной стоимости объектов недвижимости земельных участков</t>
  </si>
  <si>
    <t>Общепрограммные  расходы</t>
  </si>
  <si>
    <t xml:space="preserve">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пункта, всего,    
из них:
</t>
  </si>
  <si>
    <t>с. Горки</t>
  </si>
  <si>
    <t>д. Кирга</t>
  </si>
  <si>
    <t>д. Кириллова</t>
  </si>
  <si>
    <t xml:space="preserve">Разработка карты (план) объекта землеустройства - границы населенного пункта,  всего,    </t>
  </si>
  <si>
    <t>с. Черновское</t>
  </si>
  <si>
    <t>с. Килачевское</t>
  </si>
  <si>
    <t>3.4.</t>
  </si>
  <si>
    <t>3.5.</t>
  </si>
  <si>
    <t xml:space="preserve"> Внесение изменений в правила землепользования и застройки Ирбитского муниципального образования Свердловской области
</t>
  </si>
  <si>
    <t xml:space="preserve">Формирование земельных участков
</t>
  </si>
  <si>
    <t>Ремонт автомобильной дороги общего пользования местного значения ул.Центральная с.Рудно Ирбитского района Свердловской области</t>
  </si>
  <si>
    <t>Ремонт автодорог от д.Косари до а-д Ирбит-д.Дубская км 2+675 общей протяженностью 7,059 км на территории Ирбитского района Свердловской области</t>
  </si>
  <si>
    <t>Ремонт а/д подъезд к д.Ерзовка Ирбитского района Свердловской области</t>
  </si>
  <si>
    <t>Ремонт моста через реку Боровая по ул. Первомайская в д. Боровая Ирбитского района</t>
  </si>
  <si>
    <t xml:space="preserve"> Экспертиза асфальтобетона</t>
  </si>
  <si>
    <t>Капитальный и текущий ремонт объектов теплоснабжения</t>
  </si>
  <si>
    <t>5.2.</t>
  </si>
  <si>
    <t>Капитальный и текущий ремонт объектов водоснабжения</t>
  </si>
  <si>
    <t>Модернизация уличного освещения населенных пунктов Ирбитского МО с использование энергоэффективных источников света</t>
  </si>
  <si>
    <t>Пьянковская территориальная администрация</t>
  </si>
  <si>
    <t>Дубская  территориальная администрация</t>
  </si>
  <si>
    <t>Ретневская территориальная администрация</t>
  </si>
  <si>
    <t>5.1.1.</t>
  </si>
  <si>
    <t>5.1.2.</t>
  </si>
  <si>
    <t>5.1.3.</t>
  </si>
  <si>
    <t>5.1.4.</t>
  </si>
  <si>
    <t>5.2.1.</t>
  </si>
  <si>
    <t>Технологическое присоединение к электрическим сетям блочных газовых котельных</t>
  </si>
  <si>
    <t>5.2.3.</t>
  </si>
  <si>
    <t>Строительство блочных газовых котельных, строительство межпоселковых газопроводов ГРС в Ирбитском районе Свердловской области, всего, из них:</t>
  </si>
  <si>
    <t>Строительство блочной газовой котельной по ул. Мира в п. Зайково</t>
  </si>
  <si>
    <t>Разработка проектно-сметной документации по объектам строительства блочных газовых котельных в Ирбитском районе Свердловской области , всего, из них:</t>
  </si>
  <si>
    <t>5.2.5.</t>
  </si>
  <si>
    <t xml:space="preserve">Модернизация топливно-энергетических объектов Ирбитского МО, из них </t>
  </si>
  <si>
    <t>Приобретение бункерных котлов д. Дубская</t>
  </si>
  <si>
    <t>Приобретение бункерных котлов д. Пьянково</t>
  </si>
  <si>
    <t>6.2.</t>
  </si>
  <si>
    <t>Взносы  на проведение капитального ремонта общего имущества в многоквартирных домах в доле муниципального имущества</t>
  </si>
  <si>
    <t xml:space="preserve"> Услуги по подготовке отчета, содержащего сведения о размере суммы платежей потребителей за коммунальные услуги (базовый период и текущий период) </t>
  </si>
  <si>
    <t>6.3.</t>
  </si>
  <si>
    <t xml:space="preserve"> Подготовка технического заключения жилого помещения</t>
  </si>
  <si>
    <t>Капитальный ремонт общего имущества многоквартирных домов в доле муниципального имущества на территории Ирбитского МО</t>
  </si>
  <si>
    <t>Строительство газораспределительных сетей в населенных пунктах Ирбитского МО Свердловской области, всего</t>
  </si>
  <si>
    <t>7.2.</t>
  </si>
  <si>
    <t>7.3.</t>
  </si>
  <si>
    <t xml:space="preserve"> Разработка ПСД на строительство сооружений биологической очистки сточных вод п. Зайково</t>
  </si>
  <si>
    <t>8.5.</t>
  </si>
  <si>
    <t>8.6.</t>
  </si>
  <si>
    <t>Организация мероприятий по обращению с твердыми бытовыми отходами на территории Ирбитского муниципального образования</t>
  </si>
  <si>
    <t>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</si>
  <si>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 xml:space="preserve"> Разработка проектов зон санитарной охраны источников централизованного хозяйственно-питьевого назначения  </t>
  </si>
  <si>
    <t>Бердюгинская территориальная администрация</t>
  </si>
  <si>
    <t>Гаевская  территориальная администрация</t>
  </si>
  <si>
    <t>Дубская территориальная администрация</t>
  </si>
  <si>
    <t>Стриганская территориальная администрация</t>
  </si>
  <si>
    <t>Приобретение бункерных котлов с. Горки</t>
  </si>
  <si>
    <t>Строительство блочной газовой котельной в с. Килачево</t>
  </si>
  <si>
    <t xml:space="preserve">д. Дубская </t>
  </si>
  <si>
    <t>2.2</t>
  </si>
  <si>
    <t>2.3</t>
  </si>
  <si>
    <t>2.4</t>
  </si>
  <si>
    <t>2.5</t>
  </si>
  <si>
    <t>5.2.4.</t>
  </si>
  <si>
    <t>9.5.</t>
  </si>
  <si>
    <t xml:space="preserve">Приобретение музыкального оборудования и костюмов в МАУ КЦ "Парад"  </t>
  </si>
  <si>
    <t>Приобретение оборудования, необходимого для реализации мероприятий по работе с молодежью</t>
  </si>
  <si>
    <t>Приведение состояния зданий дошкольных образовательных организаций в соответствие с требованиями строительных норм и правил по обеспечению их доступности для детей - инвалидов и других маломобильных групп населения (Бердюгинский детский сад)</t>
  </si>
  <si>
    <t>капитальный ремонт пожарных лестниц</t>
  </si>
  <si>
    <t>капитальные ремонты зданий и помещений Гаевского, Киргинского, Осинцевского, Ретневского, Харловского, Черновского детских садов</t>
  </si>
  <si>
    <t>10.1</t>
  </si>
  <si>
    <t>10.1.1</t>
  </si>
  <si>
    <t>10.1.2</t>
  </si>
  <si>
    <t>10.1.3</t>
  </si>
  <si>
    <t>10.1.3.1</t>
  </si>
  <si>
    <t>10.1.3.2</t>
  </si>
  <si>
    <t xml:space="preserve">Капитальные ремонты зданий и помещений Горкинской, Зайковской СОШ №1, Осинцевской, Пьянковской, Речкаловской, Фоминской школ </t>
  </si>
  <si>
    <t>10.2</t>
  </si>
  <si>
    <t>10.2.1</t>
  </si>
  <si>
    <t>10.2.2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</si>
  <si>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в Стриганской и Ключевской СОШ</t>
  </si>
  <si>
    <t>10.3</t>
  </si>
  <si>
    <t>10.4</t>
  </si>
  <si>
    <t>Обеспечение реализации муниципальной программы Ирбитского МО "Развитие системы образования в Ирбитском МО до 2020 года"</t>
  </si>
  <si>
    <t>Подготовка проектов межевания земель сельскохозяйственного назначения.</t>
  </si>
  <si>
    <t>Финансовая и материально-техническая поддержка добровольной пожарной охраны</t>
  </si>
  <si>
    <t>Приобретение  стендов, памяток, листовок, буклетов подействиям населения при угрозе и совершении террористического акта</t>
  </si>
  <si>
    <t>Субсидия на поддержку народной дружины</t>
  </si>
  <si>
    <t>4.1.5</t>
  </si>
  <si>
    <t>Повышение безопасности дорожного движения на территории Ирбитского муниципального образования</t>
  </si>
  <si>
    <t>Субсидии на возмещение недополученных доходов юридическим лицам и индивидуальным предпринимателям осуществляющим пассажирские перевозки по социально-значимым маршрутам Ирбитского муниципального образования</t>
  </si>
  <si>
    <t>Содержание дорожной сети в населенных пунктах Ирбитского муниципального образования</t>
  </si>
  <si>
    <t>Освещение  дорожной сети в населенных пунктах Ирбитского муниципального образования, (в том числе разработка ПСД, проверка и экспертиза)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</si>
  <si>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</si>
  <si>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</t>
  </si>
  <si>
    <t>Изготовление карт маршрута регулярных перевозок и свидетельств об осуществлении перевозок по маршруту регулярных перевозок</t>
  </si>
  <si>
    <t>4.2.1</t>
  </si>
  <si>
    <t>4.2.2</t>
  </si>
  <si>
    <t>4.2.3</t>
  </si>
  <si>
    <t>4.2.4</t>
  </si>
  <si>
    <t>4.2.5</t>
  </si>
  <si>
    <t>4.2.6</t>
  </si>
  <si>
    <t>4.2.7</t>
  </si>
  <si>
    <t>Развитие и обеспечение сохранности автомобильных дорог общего пользования местного значения Ирбитского МО</t>
  </si>
  <si>
    <t>4.1.1.1</t>
  </si>
  <si>
    <t>4.1.1.2</t>
  </si>
  <si>
    <t>4.1.1.3</t>
  </si>
  <si>
    <t>4.1.1.4</t>
  </si>
  <si>
    <t>4.1.1.5</t>
  </si>
  <si>
    <t>Разработка ПСД на межпоселковые газопроводы Ирбитского района Свердловской области с. Черновское- с. Знаменское</t>
  </si>
  <si>
    <t>5.3</t>
  </si>
  <si>
    <t>5.3.1</t>
  </si>
  <si>
    <t>5.3.2</t>
  </si>
  <si>
    <t>5.3.3</t>
  </si>
  <si>
    <t>5.3.4</t>
  </si>
  <si>
    <t>6</t>
  </si>
  <si>
    <t>7.1.</t>
  </si>
  <si>
    <t>7.4.</t>
  </si>
  <si>
    <t>7.5.</t>
  </si>
  <si>
    <t>7.6.</t>
  </si>
  <si>
    <t>8.2</t>
  </si>
  <si>
    <t>8.3</t>
  </si>
  <si>
    <t>8.4</t>
  </si>
  <si>
    <t>8.7.</t>
  </si>
  <si>
    <t>8.8.</t>
  </si>
  <si>
    <t>9.1.3.1</t>
  </si>
  <si>
    <t>9.1.3.2</t>
  </si>
  <si>
    <t>9.2.2.1</t>
  </si>
  <si>
    <t>9.5.1</t>
  </si>
  <si>
    <t>9.5.2</t>
  </si>
  <si>
    <t>9.5.2.1</t>
  </si>
  <si>
    <t>9.5.2.2</t>
  </si>
  <si>
    <t>9.5.2.3</t>
  </si>
  <si>
    <t>10</t>
  </si>
  <si>
    <t>10.1.3.3</t>
  </si>
  <si>
    <t>11.2.3</t>
  </si>
  <si>
    <t>11.3.1</t>
  </si>
  <si>
    <t>11.3.2</t>
  </si>
  <si>
    <t>Ремонт автомобильных дорог общего пользования местного значения Ирбитского района Свердловской области (с.Харловское подъезд к ул.Заречная,
 с.Чернорицкое ул. 8 Марта,
с.Черновское ул. Советская,
с.Пьянково ул. Гледяновская)</t>
  </si>
  <si>
    <t>Ремонт территорий многоквартирных домов, проездов к дворовым территориям многоквартирных домов (с Стриганское ул.Октябрьская 78)</t>
  </si>
  <si>
    <t>Разработка проектно-сметной документации на объект капитального ремонта автомобильной дороги общего пользования местного значения ( с.Горки, с.Чубаровское - реконструкция)</t>
  </si>
  <si>
    <t>Строительство объета газоснабжения с. Килачевское (окончание)</t>
  </si>
  <si>
    <t>Строительство объета газоснабжения д. Речкалова (окончание)</t>
  </si>
  <si>
    <t>Газоснабжение жилых домов в д. Мельникова (2017-2018гг)</t>
  </si>
  <si>
    <t>Строительство межпоселковых газопроводов ГРС в Ирбитском районе Свердловской области г. Ирбит- д. Дубская (2017-2018гг)</t>
  </si>
  <si>
    <t>Организация деятельности  культурно-досуговой сферы</t>
  </si>
  <si>
    <t>Ремонты сельских домов культуры (с.Осинцевское, д.Б.Кочевка, с.Якшинское, д.Першина, с.Пьянково)</t>
  </si>
  <si>
    <t>Ремонт районной библиотеки (косметический ремонт помещения библиотеки, капитальный ремонт подвального помещения : полы, двери, стены, отделка)</t>
  </si>
  <si>
    <t>Капитальный ремонт Зайковской детской музыкальной школы (2 этаж)</t>
  </si>
  <si>
    <t>Содержание и ремонт стадиона в п.Зайково (приобретение трибун, акарицидная обработка, окашивание стадиона)</t>
  </si>
  <si>
    <t>Обеспечение малоимущих граждан жилыми помещениями по договорам социального найма и работников социальной сферы по  договорам найма служебного жилого помещения муниципального жилищного фонда  Ирбитского муниципального образования</t>
  </si>
  <si>
    <t>14.1</t>
  </si>
  <si>
    <t>14.1.1</t>
  </si>
  <si>
    <t>14.1.2</t>
  </si>
  <si>
    <t>14.3</t>
  </si>
  <si>
    <t>5.1.  План мероприятий на 2017 год по реализации программы социально-экономического развития Ирбитского муниципального  образования на 2017-2020 годы</t>
  </si>
  <si>
    <t>Раздел 5.  План мероприятий по реализации программы социально-экономического развития Ирбитского муниципального  образования до 2020 года</t>
  </si>
  <si>
    <t>1.3</t>
  </si>
  <si>
    <t>Реконструкция, капитальный ремонт и ремонт автомобильных дорог, мостов общего пользования местного значения Ирбитского района Свердловской области</t>
  </si>
  <si>
    <t>Установка: дорожных знаков, искуственных неровностей, ограждений и светофоров Т-7 в населенных пунктах Ирбитского МО (около школьных и дошкольных учреждений)</t>
  </si>
  <si>
    <t>Создание в Ирбитском муниципальном образовании (исходя из прогнозируемой потребности) новых мест в общеобразовательных организациях" до 2025 года</t>
  </si>
  <si>
    <t>Общепрограммные расходы (содержание ФМЦ)</t>
  </si>
  <si>
    <t>Общественная организация ветеранов войны, труда, боевых действий, государственной службы, пенсионеров Ирбитского МО</t>
  </si>
  <si>
    <t>Развитие и модернизация систем коммунальной инфраструктуры теплоснабжения, водоснабжения и водоотведения Ирбитского МО</t>
  </si>
  <si>
    <t>Капитальный ремонт общего имущества многоквартирных домов на территории Ирбитского МО</t>
  </si>
  <si>
    <t>6.1.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</si>
</sst>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FC19]d\ mmmm\ yyyy\ &quot;г.&quot;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000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wrapText="1"/>
    </xf>
    <xf numFmtId="0" fontId="2" fillId="0" borderId="12" xfId="0" applyFont="1" applyFill="1" applyBorder="1" applyAlignment="1">
      <alignment horizontal="center" wrapText="1"/>
    </xf>
    <xf numFmtId="49" fontId="24" fillId="24" borderId="10" xfId="0" applyNumberFormat="1" applyFont="1" applyFill="1" applyBorder="1" applyAlignment="1">
      <alignment horizontal="left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5" fillId="24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top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180" fontId="5" fillId="0" borderId="13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" fontId="25" fillId="0" borderId="10" xfId="0" applyNumberFormat="1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4" fontId="0" fillId="25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25" borderId="13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24" borderId="14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224"/>
  <sheetViews>
    <sheetView tabSelected="1" view="pageBreakPreview" zoomScaleSheetLayoutView="100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7" sqref="G87"/>
    </sheetView>
  </sheetViews>
  <sheetFormatPr defaultColWidth="9.140625" defaultRowHeight="15"/>
  <cols>
    <col min="1" max="1" width="7.57421875" style="0" customWidth="1"/>
    <col min="2" max="2" width="69.28125" style="0" customWidth="1"/>
    <col min="3" max="3" width="23.7109375" style="0" customWidth="1"/>
    <col min="4" max="4" width="14.140625" style="0" customWidth="1"/>
    <col min="5" max="5" width="15.140625" style="0" customWidth="1"/>
    <col min="6" max="6" width="13.8515625" style="0" customWidth="1"/>
    <col min="7" max="7" width="14.140625" style="0" customWidth="1"/>
    <col min="8" max="8" width="14.57421875" style="0" customWidth="1"/>
    <col min="9" max="9" width="0.2890625" style="0" customWidth="1"/>
    <col min="10" max="10" width="9.7109375" style="0" bestFit="1" customWidth="1"/>
  </cols>
  <sheetData>
    <row r="1" ht="17.25" customHeight="1" hidden="1"/>
    <row r="2" spans="1:8" ht="35.25" customHeight="1">
      <c r="A2" s="20"/>
      <c r="B2" s="85" t="s">
        <v>356</v>
      </c>
      <c r="C2" s="85"/>
      <c r="D2" s="85"/>
      <c r="E2" s="85"/>
      <c r="F2" s="85"/>
      <c r="G2" s="85"/>
      <c r="H2" s="86"/>
    </row>
    <row r="3" spans="1:8" ht="35.25" customHeight="1">
      <c r="A3" s="20"/>
      <c r="B3" s="85" t="s">
        <v>355</v>
      </c>
      <c r="C3" s="85"/>
      <c r="D3" s="85"/>
      <c r="E3" s="85"/>
      <c r="F3" s="85"/>
      <c r="G3" s="85"/>
      <c r="H3" s="86"/>
    </row>
    <row r="4" spans="1:8" ht="18.75" customHeight="1">
      <c r="A4" s="111" t="s">
        <v>0</v>
      </c>
      <c r="B4" s="111" t="s">
        <v>1</v>
      </c>
      <c r="C4" s="111" t="s">
        <v>2</v>
      </c>
      <c r="D4" s="111" t="s">
        <v>3</v>
      </c>
      <c r="E4" s="111"/>
      <c r="F4" s="111"/>
      <c r="G4" s="111"/>
      <c r="H4" s="111"/>
    </row>
    <row r="5" spans="1:8" ht="37.5" customHeight="1">
      <c r="A5" s="111"/>
      <c r="B5" s="111"/>
      <c r="C5" s="111"/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9" s="3" customFormat="1" ht="15" customHeight="1">
      <c r="A6" s="62">
        <v>1</v>
      </c>
      <c r="B6" s="15" t="s">
        <v>9</v>
      </c>
      <c r="C6" s="5"/>
      <c r="D6" s="11">
        <f>D7+D8+D14+D11</f>
        <v>91524.70999999999</v>
      </c>
      <c r="E6" s="11">
        <f>E7+E8+E14</f>
        <v>19768.7</v>
      </c>
      <c r="F6" s="11">
        <f>F7+F8+F14</f>
        <v>39310</v>
      </c>
      <c r="G6" s="11">
        <f>G7+G8+G14</f>
        <v>5588</v>
      </c>
      <c r="H6" s="11">
        <f>H7+H8+H14</f>
        <v>26858.010000000002</v>
      </c>
      <c r="I6" s="11">
        <f>I7+I8+I14+I11</f>
        <v>0</v>
      </c>
    </row>
    <row r="7" spans="1:10" ht="45">
      <c r="A7" s="63" t="s">
        <v>35</v>
      </c>
      <c r="B7" s="10" t="s">
        <v>84</v>
      </c>
      <c r="C7" s="2" t="s">
        <v>10</v>
      </c>
      <c r="D7" s="9">
        <f aca="true" t="shared" si="0" ref="D7:D14">E7+F7+G7+H7</f>
        <v>680</v>
      </c>
      <c r="E7" s="9">
        <v>0</v>
      </c>
      <c r="F7" s="12">
        <v>310</v>
      </c>
      <c r="G7" s="9">
        <v>370</v>
      </c>
      <c r="H7" s="9">
        <v>0</v>
      </c>
      <c r="J7" s="14"/>
    </row>
    <row r="8" spans="1:8" ht="45">
      <c r="A8" s="59" t="s">
        <v>36</v>
      </c>
      <c r="B8" s="31" t="s">
        <v>11</v>
      </c>
      <c r="C8" s="101" t="s">
        <v>85</v>
      </c>
      <c r="D8" s="29">
        <f t="shared" si="0"/>
        <v>89526.70999999999</v>
      </c>
      <c r="E8" s="29">
        <f>E9+E10</f>
        <v>19768.7</v>
      </c>
      <c r="F8" s="29">
        <f>F9+F10</f>
        <v>39000</v>
      </c>
      <c r="G8" s="29">
        <f>G9+G10</f>
        <v>3900</v>
      </c>
      <c r="H8" s="29">
        <f>H9+H10</f>
        <v>26858.010000000002</v>
      </c>
    </row>
    <row r="9" spans="1:8" ht="30">
      <c r="A9" s="59" t="s">
        <v>141</v>
      </c>
      <c r="B9" s="31" t="s">
        <v>143</v>
      </c>
      <c r="C9" s="102"/>
      <c r="D9" s="29">
        <f t="shared" si="0"/>
        <v>26858.010000000002</v>
      </c>
      <c r="E9" s="29">
        <v>5930.61</v>
      </c>
      <c r="F9" s="29">
        <v>11700</v>
      </c>
      <c r="G9" s="29">
        <v>1170</v>
      </c>
      <c r="H9" s="29">
        <v>8057.4</v>
      </c>
    </row>
    <row r="10" spans="1:8" ht="15">
      <c r="A10" s="59" t="s">
        <v>142</v>
      </c>
      <c r="B10" s="31" t="s">
        <v>144</v>
      </c>
      <c r="C10" s="102"/>
      <c r="D10" s="29">
        <f t="shared" si="0"/>
        <v>62668.7</v>
      </c>
      <c r="E10" s="29">
        <v>13838.09</v>
      </c>
      <c r="F10" s="29">
        <v>27300</v>
      </c>
      <c r="G10" s="29">
        <v>2730</v>
      </c>
      <c r="H10" s="29">
        <v>18800.61</v>
      </c>
    </row>
    <row r="11" spans="1:8" ht="73.5" customHeight="1" hidden="1">
      <c r="A11" s="59"/>
      <c r="B11" s="16"/>
      <c r="C11" s="102"/>
      <c r="D11" s="29"/>
      <c r="E11" s="29"/>
      <c r="F11" s="29"/>
      <c r="G11" s="29"/>
      <c r="H11" s="29"/>
    </row>
    <row r="12" spans="1:8" ht="50.25" customHeight="1" hidden="1">
      <c r="A12" s="59"/>
      <c r="B12" s="16"/>
      <c r="C12" s="102"/>
      <c r="D12" s="29"/>
      <c r="E12" s="29"/>
      <c r="F12" s="29"/>
      <c r="G12" s="29"/>
      <c r="H12" s="29"/>
    </row>
    <row r="13" spans="1:8" ht="43.5" customHeight="1" hidden="1">
      <c r="A13" s="59"/>
      <c r="B13" s="16"/>
      <c r="C13" s="102"/>
      <c r="D13" s="29"/>
      <c r="E13" s="29"/>
      <c r="F13" s="29"/>
      <c r="G13" s="29"/>
      <c r="H13" s="29"/>
    </row>
    <row r="14" spans="1:8" ht="43.5" customHeight="1">
      <c r="A14" s="59" t="s">
        <v>357</v>
      </c>
      <c r="B14" s="16" t="s">
        <v>12</v>
      </c>
      <c r="C14" s="30" t="s">
        <v>10</v>
      </c>
      <c r="D14" s="29">
        <f t="shared" si="0"/>
        <v>1318</v>
      </c>
      <c r="E14" s="29">
        <v>0</v>
      </c>
      <c r="F14" s="29">
        <v>0</v>
      </c>
      <c r="G14" s="29">
        <v>1318</v>
      </c>
      <c r="H14" s="29">
        <v>0</v>
      </c>
    </row>
    <row r="15" spans="1:8" s="3" customFormat="1" ht="15" customHeight="1">
      <c r="A15" s="64">
        <v>2</v>
      </c>
      <c r="B15" s="33" t="s">
        <v>13</v>
      </c>
      <c r="C15" s="24"/>
      <c r="D15" s="17">
        <f>D16+D17+D18+D19+D20</f>
        <v>2775.388</v>
      </c>
      <c r="E15" s="17">
        <f>E16+E17+E18+E19+E20</f>
        <v>0</v>
      </c>
      <c r="F15" s="17">
        <f>F16+F17+F18+F19+F20</f>
        <v>0</v>
      </c>
      <c r="G15" s="17">
        <f>G16+G17+G18+G19+G20</f>
        <v>2775.388</v>
      </c>
      <c r="H15" s="17">
        <f>H16+H17+H18+H19+H20</f>
        <v>0</v>
      </c>
    </row>
    <row r="16" spans="1:8" ht="60">
      <c r="A16" s="59" t="s">
        <v>37</v>
      </c>
      <c r="B16" s="16" t="s">
        <v>197</v>
      </c>
      <c r="C16" s="101" t="s">
        <v>14</v>
      </c>
      <c r="D16" s="29">
        <f>E16+F16+G16+H16</f>
        <v>754</v>
      </c>
      <c r="E16" s="29">
        <v>0</v>
      </c>
      <c r="F16" s="29">
        <v>0</v>
      </c>
      <c r="G16" s="29">
        <v>754</v>
      </c>
      <c r="H16" s="29">
        <v>0</v>
      </c>
    </row>
    <row r="17" spans="1:9" ht="45">
      <c r="A17" s="59" t="s">
        <v>259</v>
      </c>
      <c r="B17" s="16" t="s">
        <v>196</v>
      </c>
      <c r="C17" s="101"/>
      <c r="D17" s="29">
        <f>E17+F17+G17+H17</f>
        <v>30</v>
      </c>
      <c r="E17" s="29">
        <v>0</v>
      </c>
      <c r="F17" s="29">
        <v>0</v>
      </c>
      <c r="G17" s="29">
        <v>30</v>
      </c>
      <c r="H17" s="29">
        <v>0</v>
      </c>
      <c r="I17" s="29">
        <v>0</v>
      </c>
    </row>
    <row r="18" spans="1:9" ht="34.5" customHeight="1">
      <c r="A18" s="59" t="s">
        <v>260</v>
      </c>
      <c r="B18" s="16" t="s">
        <v>198</v>
      </c>
      <c r="C18" s="101"/>
      <c r="D18" s="29">
        <f>E18+F18+G18+H18</f>
        <v>60</v>
      </c>
      <c r="E18" s="29">
        <v>0</v>
      </c>
      <c r="F18" s="29">
        <v>0</v>
      </c>
      <c r="G18" s="29">
        <v>60</v>
      </c>
      <c r="H18" s="29">
        <v>0</v>
      </c>
      <c r="I18" s="29">
        <v>0</v>
      </c>
    </row>
    <row r="19" spans="1:9" ht="34.5" customHeight="1">
      <c r="A19" s="59" t="s">
        <v>261</v>
      </c>
      <c r="B19" s="16" t="s">
        <v>284</v>
      </c>
      <c r="C19" s="101"/>
      <c r="D19" s="29">
        <f>E19+F19+G19+H19</f>
        <v>100</v>
      </c>
      <c r="E19" s="29">
        <v>0</v>
      </c>
      <c r="F19" s="29">
        <v>0</v>
      </c>
      <c r="G19" s="29">
        <v>100</v>
      </c>
      <c r="H19" s="29">
        <v>0</v>
      </c>
      <c r="I19" s="29">
        <v>0</v>
      </c>
    </row>
    <row r="20" spans="1:8" ht="22.5" customHeight="1">
      <c r="A20" s="59" t="s">
        <v>262</v>
      </c>
      <c r="B20" s="16" t="s">
        <v>199</v>
      </c>
      <c r="C20" s="101"/>
      <c r="D20" s="29">
        <f>E20+F20+G20+H20</f>
        <v>1831.388</v>
      </c>
      <c r="E20" s="29">
        <v>0</v>
      </c>
      <c r="F20" s="29">
        <v>0</v>
      </c>
      <c r="G20" s="29">
        <v>1831.388</v>
      </c>
      <c r="H20" s="29">
        <v>0</v>
      </c>
    </row>
    <row r="21" spans="1:9" s="3" customFormat="1" ht="15" customHeight="1">
      <c r="A21" s="64">
        <v>3</v>
      </c>
      <c r="B21" s="33" t="s">
        <v>15</v>
      </c>
      <c r="C21" s="34"/>
      <c r="D21" s="17">
        <f>D22+D25+D27+D30+D31</f>
        <v>2650</v>
      </c>
      <c r="E21" s="17">
        <f>E22+E25+E27+E30+E31</f>
        <v>0</v>
      </c>
      <c r="F21" s="17">
        <f>F22+F25+F27+F30+F31</f>
        <v>0</v>
      </c>
      <c r="G21" s="17">
        <f>G22+G25+G27+G30+G31</f>
        <v>2650</v>
      </c>
      <c r="H21" s="17">
        <f>H22+H25+H27+H30+H31</f>
        <v>0</v>
      </c>
      <c r="I21" s="11">
        <f>I22+I25+I27+I31</f>
        <v>0</v>
      </c>
    </row>
    <row r="22" spans="1:8" ht="66.75" customHeight="1">
      <c r="A22" s="98" t="s">
        <v>38</v>
      </c>
      <c r="B22" s="16" t="s">
        <v>200</v>
      </c>
      <c r="C22" s="101" t="s">
        <v>16</v>
      </c>
      <c r="D22" s="29">
        <f>D24+D23</f>
        <v>1230</v>
      </c>
      <c r="E22" s="29">
        <f>E23+E24</f>
        <v>0</v>
      </c>
      <c r="F22" s="29">
        <f>F23+F24</f>
        <v>0</v>
      </c>
      <c r="G22" s="29">
        <v>1230</v>
      </c>
      <c r="H22" s="29">
        <f>H23+H24</f>
        <v>0</v>
      </c>
    </row>
    <row r="23" spans="1:8" ht="15">
      <c r="A23" s="98"/>
      <c r="B23" s="16" t="s">
        <v>201</v>
      </c>
      <c r="C23" s="101"/>
      <c r="D23" s="29">
        <f>G23</f>
        <v>620</v>
      </c>
      <c r="E23" s="29">
        <v>0</v>
      </c>
      <c r="F23" s="29">
        <v>0</v>
      </c>
      <c r="G23" s="29">
        <v>620</v>
      </c>
      <c r="H23" s="29">
        <v>0</v>
      </c>
    </row>
    <row r="24" spans="1:8" ht="15">
      <c r="A24" s="98"/>
      <c r="B24" s="16" t="s">
        <v>202</v>
      </c>
      <c r="C24" s="101"/>
      <c r="D24" s="29">
        <f>G24</f>
        <v>610</v>
      </c>
      <c r="E24" s="29">
        <v>0</v>
      </c>
      <c r="F24" s="29">
        <v>0</v>
      </c>
      <c r="G24" s="29">
        <v>610</v>
      </c>
      <c r="H24" s="29">
        <v>0</v>
      </c>
    </row>
    <row r="25" spans="1:8" ht="24" customHeight="1">
      <c r="A25" s="90" t="s">
        <v>39</v>
      </c>
      <c r="B25" s="16" t="s">
        <v>161</v>
      </c>
      <c r="C25" s="101"/>
      <c r="D25" s="29">
        <f>D26</f>
        <v>350</v>
      </c>
      <c r="E25" s="29">
        <f>E26</f>
        <v>0</v>
      </c>
      <c r="F25" s="29">
        <f>F26</f>
        <v>0</v>
      </c>
      <c r="G25" s="29">
        <f>G26</f>
        <v>350</v>
      </c>
      <c r="H25" s="29">
        <f>H26</f>
        <v>0</v>
      </c>
    </row>
    <row r="26" spans="1:8" ht="20.25" customHeight="1">
      <c r="A26" s="91"/>
      <c r="B26" s="16" t="s">
        <v>203</v>
      </c>
      <c r="C26" s="101"/>
      <c r="D26" s="29">
        <f>G26</f>
        <v>350</v>
      </c>
      <c r="E26" s="29">
        <v>0</v>
      </c>
      <c r="F26" s="29">
        <v>0</v>
      </c>
      <c r="G26" s="29">
        <v>350</v>
      </c>
      <c r="H26" s="29">
        <v>0</v>
      </c>
    </row>
    <row r="27" spans="1:8" ht="30">
      <c r="A27" s="90" t="s">
        <v>40</v>
      </c>
      <c r="B27" s="16" t="s">
        <v>204</v>
      </c>
      <c r="C27" s="101"/>
      <c r="D27" s="29">
        <f>D28+D29</f>
        <v>200</v>
      </c>
      <c r="E27" s="29">
        <f>E28+E29</f>
        <v>0</v>
      </c>
      <c r="F27" s="29">
        <f>F28+F29</f>
        <v>0</v>
      </c>
      <c r="G27" s="29">
        <f>G28+G29</f>
        <v>200</v>
      </c>
      <c r="H27" s="29">
        <f>H28+H29</f>
        <v>0</v>
      </c>
    </row>
    <row r="28" spans="1:8" ht="18.75" customHeight="1">
      <c r="A28" s="112"/>
      <c r="B28" s="16" t="s">
        <v>205</v>
      </c>
      <c r="C28" s="101"/>
      <c r="D28" s="29">
        <f>E28+F28+G28+H28</f>
        <v>100</v>
      </c>
      <c r="E28" s="29">
        <v>0</v>
      </c>
      <c r="F28" s="29">
        <v>0</v>
      </c>
      <c r="G28" s="29">
        <v>100</v>
      </c>
      <c r="H28" s="29">
        <v>0</v>
      </c>
    </row>
    <row r="29" spans="1:8" ht="18.75" customHeight="1">
      <c r="A29" s="91"/>
      <c r="B29" s="16" t="s">
        <v>206</v>
      </c>
      <c r="C29" s="101"/>
      <c r="D29" s="29">
        <f>E29+F29+G29+H29</f>
        <v>100</v>
      </c>
      <c r="E29" s="29">
        <v>0</v>
      </c>
      <c r="F29" s="29">
        <v>0</v>
      </c>
      <c r="G29" s="29">
        <v>100</v>
      </c>
      <c r="H29" s="29">
        <v>0</v>
      </c>
    </row>
    <row r="30" spans="1:8" ht="33" customHeight="1">
      <c r="A30" s="35" t="s">
        <v>207</v>
      </c>
      <c r="B30" s="54" t="s">
        <v>209</v>
      </c>
      <c r="C30" s="101"/>
      <c r="D30" s="29">
        <f>E30+F30+G30+H30</f>
        <v>800</v>
      </c>
      <c r="E30" s="29">
        <v>0</v>
      </c>
      <c r="F30" s="29">
        <v>0</v>
      </c>
      <c r="G30" s="29">
        <v>800</v>
      </c>
      <c r="H30" s="29">
        <v>0</v>
      </c>
    </row>
    <row r="31" spans="1:8" ht="20.25" customHeight="1">
      <c r="A31" s="59" t="s">
        <v>208</v>
      </c>
      <c r="B31" s="54" t="s">
        <v>210</v>
      </c>
      <c r="C31" s="101"/>
      <c r="D31" s="29">
        <f>E31+F31+G31+H31</f>
        <v>70</v>
      </c>
      <c r="E31" s="29">
        <v>0</v>
      </c>
      <c r="F31" s="29">
        <v>0</v>
      </c>
      <c r="G31" s="29">
        <v>70</v>
      </c>
      <c r="H31" s="29">
        <v>0</v>
      </c>
    </row>
    <row r="32" spans="1:8" s="3" customFormat="1" ht="15" customHeight="1">
      <c r="A32" s="65">
        <v>4</v>
      </c>
      <c r="B32" s="33" t="s">
        <v>41</v>
      </c>
      <c r="C32" s="24"/>
      <c r="D32" s="17">
        <f>D33+D44</f>
        <v>60011.000100000005</v>
      </c>
      <c r="E32" s="17">
        <f>E33+E44</f>
        <v>0</v>
      </c>
      <c r="F32" s="17">
        <f>F33+F44</f>
        <v>0</v>
      </c>
      <c r="G32" s="17">
        <f>G33+G44</f>
        <v>58911.000100000005</v>
      </c>
      <c r="H32" s="17">
        <f>H33+H44</f>
        <v>1100</v>
      </c>
    </row>
    <row r="33" spans="1:8" s="6" customFormat="1" ht="30">
      <c r="A33" s="60" t="s">
        <v>42</v>
      </c>
      <c r="B33" s="36" t="s">
        <v>303</v>
      </c>
      <c r="C33" s="87" t="s">
        <v>86</v>
      </c>
      <c r="D33" s="37">
        <f>D34+D40+D41+D42+D43</f>
        <v>32352.0001</v>
      </c>
      <c r="E33" s="37">
        <f>E34+E40+E41+E42+E43</f>
        <v>0</v>
      </c>
      <c r="F33" s="37">
        <f>F34+F40+F41+F42+F43</f>
        <v>0</v>
      </c>
      <c r="G33" s="37">
        <f>G34+G40+G41+G42+G43</f>
        <v>32352.0001</v>
      </c>
      <c r="H33" s="37">
        <f>H34+H40+H41+H42+H43</f>
        <v>0</v>
      </c>
    </row>
    <row r="34" spans="1:8" s="6" customFormat="1" ht="45">
      <c r="A34" s="60" t="s">
        <v>181</v>
      </c>
      <c r="B34" s="36" t="s">
        <v>358</v>
      </c>
      <c r="C34" s="93"/>
      <c r="D34" s="37">
        <f>D35+D36+D37+D38+D39</f>
        <v>23982.3581</v>
      </c>
      <c r="E34" s="37">
        <f>E35+E36+E37+E38+E39</f>
        <v>0</v>
      </c>
      <c r="F34" s="37">
        <f>F35+F36+F37+F38+F39</f>
        <v>0</v>
      </c>
      <c r="G34" s="37">
        <f>G35+G36+G37+G38+G39</f>
        <v>23982.3581</v>
      </c>
      <c r="H34" s="37">
        <f>H35+H36+H37+H38+H39</f>
        <v>0</v>
      </c>
    </row>
    <row r="35" spans="1:8" ht="30">
      <c r="A35" s="59" t="s">
        <v>304</v>
      </c>
      <c r="B35" s="16" t="s">
        <v>211</v>
      </c>
      <c r="C35" s="93"/>
      <c r="D35" s="29">
        <f>E35+F35+G35+H35</f>
        <v>9758.573</v>
      </c>
      <c r="E35" s="29">
        <v>0</v>
      </c>
      <c r="F35" s="29">
        <v>0</v>
      </c>
      <c r="G35" s="29">
        <v>9758.573</v>
      </c>
      <c r="H35" s="29">
        <v>0</v>
      </c>
    </row>
    <row r="36" spans="1:8" ht="45.75" customHeight="1">
      <c r="A36" s="59" t="s">
        <v>305</v>
      </c>
      <c r="B36" s="36" t="s">
        <v>212</v>
      </c>
      <c r="C36" s="93"/>
      <c r="D36" s="29">
        <f aca="true" t="shared" si="1" ref="D36:D43">E36+F36+G36+H36</f>
        <v>7575.5809</v>
      </c>
      <c r="E36" s="29">
        <v>0</v>
      </c>
      <c r="F36" s="29">
        <v>0</v>
      </c>
      <c r="G36" s="29">
        <v>7575.5809</v>
      </c>
      <c r="H36" s="29">
        <v>0</v>
      </c>
    </row>
    <row r="37" spans="1:8" ht="21" customHeight="1">
      <c r="A37" s="59" t="s">
        <v>306</v>
      </c>
      <c r="B37" s="36" t="s">
        <v>213</v>
      </c>
      <c r="C37" s="93"/>
      <c r="D37" s="29">
        <f t="shared" si="1"/>
        <v>566.886</v>
      </c>
      <c r="E37" s="29">
        <v>0</v>
      </c>
      <c r="F37" s="29">
        <v>0</v>
      </c>
      <c r="G37" s="29">
        <v>566.886</v>
      </c>
      <c r="H37" s="29">
        <v>0</v>
      </c>
    </row>
    <row r="38" spans="1:8" ht="28.5" customHeight="1">
      <c r="A38" s="59" t="s">
        <v>307</v>
      </c>
      <c r="B38" s="36" t="s">
        <v>214</v>
      </c>
      <c r="C38" s="93"/>
      <c r="D38" s="29">
        <f t="shared" si="1"/>
        <v>5096.484</v>
      </c>
      <c r="E38" s="29">
        <v>0</v>
      </c>
      <c r="F38" s="29">
        <v>0</v>
      </c>
      <c r="G38" s="29">
        <v>5096.484</v>
      </c>
      <c r="H38" s="29">
        <v>0</v>
      </c>
    </row>
    <row r="39" spans="1:9" ht="90">
      <c r="A39" s="59" t="s">
        <v>308</v>
      </c>
      <c r="B39" s="16" t="s">
        <v>338</v>
      </c>
      <c r="C39" s="93"/>
      <c r="D39" s="29">
        <f t="shared" si="1"/>
        <v>984.8342</v>
      </c>
      <c r="E39" s="29">
        <v>0</v>
      </c>
      <c r="F39" s="29">
        <v>0</v>
      </c>
      <c r="G39" s="37">
        <v>984.8342</v>
      </c>
      <c r="H39" s="29">
        <v>0</v>
      </c>
      <c r="I39" s="14"/>
    </row>
    <row r="40" spans="1:8" ht="30">
      <c r="A40" s="59" t="s">
        <v>182</v>
      </c>
      <c r="B40" s="16" t="s">
        <v>339</v>
      </c>
      <c r="C40" s="93"/>
      <c r="D40" s="41">
        <f t="shared" si="1"/>
        <v>1303.647</v>
      </c>
      <c r="E40" s="41">
        <v>0</v>
      </c>
      <c r="F40" s="41">
        <v>0</v>
      </c>
      <c r="G40" s="41">
        <v>1303.647</v>
      </c>
      <c r="H40" s="41">
        <v>0</v>
      </c>
    </row>
    <row r="41" spans="1:8" ht="30.75" customHeight="1">
      <c r="A41" s="59" t="s">
        <v>43</v>
      </c>
      <c r="B41" s="16" t="s">
        <v>71</v>
      </c>
      <c r="C41" s="93"/>
      <c r="D41" s="29">
        <f t="shared" si="1"/>
        <v>200</v>
      </c>
      <c r="E41" s="29">
        <v>0</v>
      </c>
      <c r="F41" s="29">
        <v>0</v>
      </c>
      <c r="G41" s="29">
        <v>200</v>
      </c>
      <c r="H41" s="29">
        <v>0</v>
      </c>
    </row>
    <row r="42" spans="1:8" ht="44.25" customHeight="1">
      <c r="A42" s="59" t="s">
        <v>44</v>
      </c>
      <c r="B42" s="16" t="s">
        <v>340</v>
      </c>
      <c r="C42" s="93"/>
      <c r="D42" s="29">
        <f t="shared" si="1"/>
        <v>6715.995</v>
      </c>
      <c r="E42" s="29">
        <v>0</v>
      </c>
      <c r="F42" s="29">
        <v>0</v>
      </c>
      <c r="G42" s="29">
        <v>6715.995</v>
      </c>
      <c r="H42" s="29">
        <v>0</v>
      </c>
    </row>
    <row r="43" spans="1:13" s="4" customFormat="1" ht="15">
      <c r="A43" s="59" t="s">
        <v>288</v>
      </c>
      <c r="B43" s="36" t="s">
        <v>215</v>
      </c>
      <c r="C43" s="94"/>
      <c r="D43" s="29">
        <f t="shared" si="1"/>
        <v>150</v>
      </c>
      <c r="E43" s="37">
        <v>0</v>
      </c>
      <c r="F43" s="37">
        <v>0</v>
      </c>
      <c r="G43" s="37">
        <v>150</v>
      </c>
      <c r="H43" s="37">
        <v>0</v>
      </c>
      <c r="J43" s="6"/>
      <c r="K43" s="6"/>
      <c r="L43" s="6"/>
      <c r="M43" s="6"/>
    </row>
    <row r="44" spans="1:13" s="4" customFormat="1" ht="30">
      <c r="A44" s="59" t="s">
        <v>184</v>
      </c>
      <c r="B44" s="36" t="s">
        <v>289</v>
      </c>
      <c r="C44" s="42"/>
      <c r="D44" s="37">
        <f>D45+D46+D47+D48+D49+D50+D51</f>
        <v>27659</v>
      </c>
      <c r="E44" s="37">
        <f>E45+E46+E47+E48+E49+E50+E51</f>
        <v>0</v>
      </c>
      <c r="F44" s="37">
        <f>F45+F46+F47+F48+F49+F50+F51</f>
        <v>0</v>
      </c>
      <c r="G44" s="37">
        <f>G45+G46+G47+G48+G49+G50+G51</f>
        <v>26559</v>
      </c>
      <c r="H44" s="37">
        <f>H45+H46+H47+H48+H49+H50+H51</f>
        <v>1100</v>
      </c>
      <c r="J44" s="6"/>
      <c r="K44" s="6"/>
      <c r="L44" s="6"/>
      <c r="M44" s="6"/>
    </row>
    <row r="45" spans="1:13" s="4" customFormat="1" ht="45">
      <c r="A45" s="59" t="s">
        <v>296</v>
      </c>
      <c r="B45" s="36" t="s">
        <v>359</v>
      </c>
      <c r="C45" s="87" t="s">
        <v>87</v>
      </c>
      <c r="D45" s="29">
        <f aca="true" t="shared" si="2" ref="D45:D51">E45+F45+G45+H45</f>
        <v>2000</v>
      </c>
      <c r="E45" s="37">
        <v>0</v>
      </c>
      <c r="F45" s="37">
        <v>0</v>
      </c>
      <c r="G45" s="37">
        <v>2000</v>
      </c>
      <c r="H45" s="37">
        <v>0</v>
      </c>
      <c r="J45" s="6"/>
      <c r="K45" s="6"/>
      <c r="L45" s="6"/>
      <c r="M45" s="6"/>
    </row>
    <row r="46" spans="1:13" s="4" customFormat="1" ht="60">
      <c r="A46" s="59" t="s">
        <v>297</v>
      </c>
      <c r="B46" s="36" t="s">
        <v>290</v>
      </c>
      <c r="C46" s="94"/>
      <c r="D46" s="29">
        <f t="shared" si="2"/>
        <v>2000</v>
      </c>
      <c r="E46" s="37">
        <v>0</v>
      </c>
      <c r="F46" s="37">
        <v>0</v>
      </c>
      <c r="G46" s="37">
        <v>2000</v>
      </c>
      <c r="H46" s="37">
        <v>0</v>
      </c>
      <c r="J46" s="6"/>
      <c r="K46" s="6"/>
      <c r="L46" s="6"/>
      <c r="M46" s="6"/>
    </row>
    <row r="47" spans="1:13" s="4" customFormat="1" ht="33" customHeight="1">
      <c r="A47" s="59" t="s">
        <v>298</v>
      </c>
      <c r="B47" s="36" t="s">
        <v>291</v>
      </c>
      <c r="C47" s="87" t="s">
        <v>88</v>
      </c>
      <c r="D47" s="29">
        <f t="shared" si="2"/>
        <v>11000</v>
      </c>
      <c r="E47" s="37">
        <v>0</v>
      </c>
      <c r="F47" s="37">
        <v>0</v>
      </c>
      <c r="G47" s="37">
        <v>11000</v>
      </c>
      <c r="H47" s="37">
        <v>0</v>
      </c>
      <c r="J47" s="6"/>
      <c r="K47" s="6"/>
      <c r="L47" s="6"/>
      <c r="M47" s="6"/>
    </row>
    <row r="48" spans="1:13" s="4" customFormat="1" ht="45">
      <c r="A48" s="59" t="s">
        <v>299</v>
      </c>
      <c r="B48" s="36" t="s">
        <v>292</v>
      </c>
      <c r="C48" s="94"/>
      <c r="D48" s="29">
        <f t="shared" si="2"/>
        <v>11492</v>
      </c>
      <c r="E48" s="37">
        <v>0</v>
      </c>
      <c r="F48" s="37">
        <v>0</v>
      </c>
      <c r="G48" s="37">
        <v>11492</v>
      </c>
      <c r="H48" s="37">
        <v>0</v>
      </c>
      <c r="J48" s="6"/>
      <c r="K48" s="6"/>
      <c r="L48" s="6"/>
      <c r="M48" s="6"/>
    </row>
    <row r="49" spans="1:13" s="4" customFormat="1" ht="51" customHeight="1">
      <c r="A49" s="59" t="s">
        <v>300</v>
      </c>
      <c r="B49" s="36" t="s">
        <v>293</v>
      </c>
      <c r="C49" s="87" t="s">
        <v>20</v>
      </c>
      <c r="D49" s="29">
        <f t="shared" si="2"/>
        <v>15</v>
      </c>
      <c r="E49" s="37">
        <v>0</v>
      </c>
      <c r="F49" s="37">
        <v>0</v>
      </c>
      <c r="G49" s="37">
        <v>15</v>
      </c>
      <c r="H49" s="41">
        <v>0</v>
      </c>
      <c r="I49" s="52"/>
      <c r="J49" s="6"/>
      <c r="K49" s="6"/>
      <c r="L49" s="6"/>
      <c r="M49" s="6"/>
    </row>
    <row r="50" spans="1:13" s="4" customFormat="1" ht="45" customHeight="1">
      <c r="A50" s="59" t="s">
        <v>301</v>
      </c>
      <c r="B50" s="36" t="s">
        <v>294</v>
      </c>
      <c r="C50" s="94"/>
      <c r="D50" s="29">
        <f t="shared" si="2"/>
        <v>1052</v>
      </c>
      <c r="E50" s="37">
        <v>0</v>
      </c>
      <c r="F50" s="37">
        <v>0</v>
      </c>
      <c r="G50" s="37">
        <v>52</v>
      </c>
      <c r="H50" s="41">
        <v>1000</v>
      </c>
      <c r="I50" s="52"/>
      <c r="J50" s="6"/>
      <c r="K50" s="6"/>
      <c r="L50" s="6"/>
      <c r="M50" s="6"/>
    </row>
    <row r="51" spans="1:13" s="4" customFormat="1" ht="63.75">
      <c r="A51" s="59" t="s">
        <v>302</v>
      </c>
      <c r="B51" s="36" t="s">
        <v>295</v>
      </c>
      <c r="C51" s="80" t="s">
        <v>87</v>
      </c>
      <c r="D51" s="29">
        <f t="shared" si="2"/>
        <v>100</v>
      </c>
      <c r="E51" s="37">
        <v>0</v>
      </c>
      <c r="F51" s="37">
        <v>0</v>
      </c>
      <c r="G51" s="37">
        <v>0</v>
      </c>
      <c r="H51" s="41">
        <v>100</v>
      </c>
      <c r="I51" s="52"/>
      <c r="J51" s="6"/>
      <c r="K51" s="6"/>
      <c r="L51" s="6"/>
      <c r="M51" s="6"/>
    </row>
    <row r="52" spans="1:10" s="3" customFormat="1" ht="15">
      <c r="A52" s="65">
        <v>5</v>
      </c>
      <c r="B52" s="33" t="s">
        <v>17</v>
      </c>
      <c r="C52" s="24"/>
      <c r="D52" s="17">
        <f>D53+D58+D75</f>
        <v>70202.516</v>
      </c>
      <c r="E52" s="17">
        <f>E53+E58+E75</f>
        <v>0</v>
      </c>
      <c r="F52" s="17">
        <f>F53+F58+F75</f>
        <v>37175</v>
      </c>
      <c r="G52" s="17">
        <f>G53+G58+G75</f>
        <v>32027.516</v>
      </c>
      <c r="H52" s="17">
        <f>H53+H58+H75</f>
        <v>1000</v>
      </c>
      <c r="J52" s="68"/>
    </row>
    <row r="53" spans="1:13" s="4" customFormat="1" ht="30.75" customHeight="1">
      <c r="A53" s="60" t="s">
        <v>45</v>
      </c>
      <c r="B53" s="16" t="s">
        <v>363</v>
      </c>
      <c r="C53" s="92" t="s">
        <v>87</v>
      </c>
      <c r="D53" s="37">
        <f>E53+F53+G53+H53</f>
        <v>13487</v>
      </c>
      <c r="E53" s="37">
        <f>E54+E55+E56+E57</f>
        <v>0</v>
      </c>
      <c r="F53" s="37">
        <f>F54+F55+F56+F57</f>
        <v>8337</v>
      </c>
      <c r="G53" s="37">
        <f>G54+G55+G56+G57</f>
        <v>5150</v>
      </c>
      <c r="H53" s="37">
        <f>H54+H55+H56+H57</f>
        <v>0</v>
      </c>
      <c r="I53" s="6"/>
      <c r="J53" s="6"/>
      <c r="K53" s="6"/>
      <c r="L53" s="6"/>
      <c r="M53" s="6"/>
    </row>
    <row r="54" spans="1:13" s="4" customFormat="1" ht="63.75" customHeight="1">
      <c r="A54" s="60" t="s">
        <v>223</v>
      </c>
      <c r="B54" s="16" t="s">
        <v>26</v>
      </c>
      <c r="C54" s="88"/>
      <c r="D54" s="37">
        <f>E54+F54+G54+H54</f>
        <v>8337</v>
      </c>
      <c r="E54" s="29">
        <v>0</v>
      </c>
      <c r="F54" s="29">
        <v>8337</v>
      </c>
      <c r="G54" s="29">
        <v>0</v>
      </c>
      <c r="H54" s="37">
        <v>0</v>
      </c>
      <c r="I54" s="6"/>
      <c r="J54" s="69"/>
      <c r="K54" s="6"/>
      <c r="L54" s="6"/>
      <c r="M54" s="6"/>
    </row>
    <row r="55" spans="1:8" ht="20.25" customHeight="1">
      <c r="A55" s="55" t="s">
        <v>224</v>
      </c>
      <c r="B55" s="16" t="s">
        <v>216</v>
      </c>
      <c r="C55" s="88"/>
      <c r="D55" s="29">
        <f>E55+F55+G55+H55</f>
        <v>2000</v>
      </c>
      <c r="E55" s="29">
        <v>0</v>
      </c>
      <c r="F55" s="29">
        <v>0</v>
      </c>
      <c r="G55" s="29">
        <v>2000</v>
      </c>
      <c r="H55" s="29">
        <v>0</v>
      </c>
    </row>
    <row r="56" spans="1:8" ht="24.75" customHeight="1">
      <c r="A56" s="61" t="s">
        <v>225</v>
      </c>
      <c r="B56" s="36" t="s">
        <v>218</v>
      </c>
      <c r="C56" s="88"/>
      <c r="D56" s="29">
        <f>E56+F56+G56+H56</f>
        <v>3050</v>
      </c>
      <c r="E56" s="29">
        <v>0</v>
      </c>
      <c r="F56" s="29">
        <v>0</v>
      </c>
      <c r="G56" s="29">
        <v>3050</v>
      </c>
      <c r="H56" s="29">
        <v>0</v>
      </c>
    </row>
    <row r="57" spans="1:8" ht="30">
      <c r="A57" s="59" t="s">
        <v>226</v>
      </c>
      <c r="B57" s="36" t="s">
        <v>134</v>
      </c>
      <c r="C57" s="88"/>
      <c r="D57" s="29">
        <f>E57+F57+G57+H57</f>
        <v>100</v>
      </c>
      <c r="E57" s="29">
        <v>0</v>
      </c>
      <c r="F57" s="29">
        <v>0</v>
      </c>
      <c r="G57" s="29">
        <v>100</v>
      </c>
      <c r="H57" s="29">
        <v>0</v>
      </c>
    </row>
    <row r="58" spans="1:13" s="4" customFormat="1" ht="15">
      <c r="A58" s="60" t="s">
        <v>217</v>
      </c>
      <c r="B58" s="16" t="s">
        <v>185</v>
      </c>
      <c r="C58" s="88"/>
      <c r="D58" s="37">
        <f>D59+D64+D65+D69+D72</f>
        <v>52015.516</v>
      </c>
      <c r="E58" s="37">
        <f>E59+E64+E65+E69+E72</f>
        <v>0</v>
      </c>
      <c r="F58" s="37">
        <f>F59+F64+F65+F69+F72</f>
        <v>28838</v>
      </c>
      <c r="G58" s="37">
        <f>G59+G64+G65+G69+G72</f>
        <v>22177.516</v>
      </c>
      <c r="H58" s="37">
        <f>H59+H64+H65+H69+H72</f>
        <v>1000</v>
      </c>
      <c r="J58" s="6"/>
      <c r="K58" s="6"/>
      <c r="L58" s="6"/>
      <c r="M58" s="6"/>
    </row>
    <row r="59" spans="1:8" ht="30">
      <c r="A59" s="90" t="s">
        <v>227</v>
      </c>
      <c r="B59" s="16" t="s">
        <v>219</v>
      </c>
      <c r="C59" s="101" t="s">
        <v>88</v>
      </c>
      <c r="D59" s="29">
        <f>D60+D61+D62+D63</f>
        <v>3285.516</v>
      </c>
      <c r="E59" s="29">
        <f>E60+E61+E62+E63</f>
        <v>0</v>
      </c>
      <c r="F59" s="29">
        <f>F60+F61+F62+F63</f>
        <v>0</v>
      </c>
      <c r="G59" s="29">
        <f>G60+G61+G62+G63</f>
        <v>3285.516</v>
      </c>
      <c r="H59" s="29">
        <f>H60+H61+H62+H63</f>
        <v>0</v>
      </c>
    </row>
    <row r="60" spans="1:8" ht="19.5" customHeight="1">
      <c r="A60" s="112"/>
      <c r="B60" s="16" t="s">
        <v>220</v>
      </c>
      <c r="C60" s="101"/>
      <c r="D60" s="29">
        <v>685.516</v>
      </c>
      <c r="E60" s="29">
        <v>0</v>
      </c>
      <c r="F60" s="29">
        <v>0</v>
      </c>
      <c r="G60" s="29">
        <v>685.516</v>
      </c>
      <c r="H60" s="29">
        <v>0</v>
      </c>
    </row>
    <row r="61" spans="1:13" s="4" customFormat="1" ht="15">
      <c r="A61" s="112"/>
      <c r="B61" s="16" t="s">
        <v>221</v>
      </c>
      <c r="C61" s="101"/>
      <c r="D61" s="37">
        <f aca="true" t="shared" si="3" ref="D61:D79">E61+F61+G61+H61</f>
        <v>900</v>
      </c>
      <c r="E61" s="37">
        <v>0</v>
      </c>
      <c r="F61" s="37">
        <v>0</v>
      </c>
      <c r="G61" s="37">
        <v>900</v>
      </c>
      <c r="H61" s="37">
        <v>0</v>
      </c>
      <c r="J61" s="6"/>
      <c r="K61" s="6"/>
      <c r="L61" s="6"/>
      <c r="M61" s="6"/>
    </row>
    <row r="62" spans="1:13" s="4" customFormat="1" ht="15">
      <c r="A62" s="112"/>
      <c r="B62" s="16" t="s">
        <v>222</v>
      </c>
      <c r="C62" s="101"/>
      <c r="D62" s="37">
        <f t="shared" si="3"/>
        <v>600</v>
      </c>
      <c r="E62" s="37">
        <v>0</v>
      </c>
      <c r="F62" s="37">
        <v>0</v>
      </c>
      <c r="G62" s="37">
        <v>600</v>
      </c>
      <c r="H62" s="37">
        <v>0</v>
      </c>
      <c r="J62" s="6"/>
      <c r="K62" s="6"/>
      <c r="L62" s="6"/>
      <c r="M62" s="6"/>
    </row>
    <row r="63" spans="1:13" s="4" customFormat="1" ht="15">
      <c r="A63" s="91"/>
      <c r="B63" s="16" t="s">
        <v>135</v>
      </c>
      <c r="C63" s="101"/>
      <c r="D63" s="37">
        <f t="shared" si="3"/>
        <v>1100</v>
      </c>
      <c r="E63" s="37">
        <v>0</v>
      </c>
      <c r="F63" s="37">
        <v>0</v>
      </c>
      <c r="G63" s="37">
        <v>1100</v>
      </c>
      <c r="H63" s="37">
        <v>0</v>
      </c>
      <c r="J63" s="6"/>
      <c r="K63" s="6"/>
      <c r="L63" s="6"/>
      <c r="M63" s="6"/>
    </row>
    <row r="64" spans="1:13" ht="33" customHeight="1">
      <c r="A64" s="59" t="s">
        <v>186</v>
      </c>
      <c r="B64" s="16" t="s">
        <v>228</v>
      </c>
      <c r="C64" s="92" t="s">
        <v>87</v>
      </c>
      <c r="D64" s="29">
        <f t="shared" si="3"/>
        <v>150</v>
      </c>
      <c r="E64" s="29">
        <v>0</v>
      </c>
      <c r="F64" s="29">
        <v>0</v>
      </c>
      <c r="G64" s="29">
        <v>150</v>
      </c>
      <c r="H64" s="29">
        <v>0</v>
      </c>
      <c r="J64" s="6"/>
      <c r="K64" s="6"/>
      <c r="L64" s="6"/>
      <c r="M64" s="6"/>
    </row>
    <row r="65" spans="1:13" ht="21" customHeight="1">
      <c r="A65" s="90" t="s">
        <v>229</v>
      </c>
      <c r="B65" s="16" t="s">
        <v>234</v>
      </c>
      <c r="C65" s="103"/>
      <c r="D65" s="41">
        <f t="shared" si="3"/>
        <v>13250</v>
      </c>
      <c r="E65" s="41">
        <f>E67+E68</f>
        <v>0</v>
      </c>
      <c r="F65" s="41">
        <f>F66+F67+F68</f>
        <v>11058</v>
      </c>
      <c r="G65" s="41">
        <f>G66+G67+G68</f>
        <v>2192</v>
      </c>
      <c r="H65" s="41">
        <f>H67+H68</f>
        <v>0</v>
      </c>
      <c r="J65" s="6"/>
      <c r="K65" s="6"/>
      <c r="L65" s="6"/>
      <c r="M65" s="6"/>
    </row>
    <row r="66" spans="1:13" ht="15">
      <c r="A66" s="112"/>
      <c r="B66" s="16" t="s">
        <v>256</v>
      </c>
      <c r="C66" s="103"/>
      <c r="D66" s="41">
        <f t="shared" si="3"/>
        <v>3800</v>
      </c>
      <c r="E66" s="41"/>
      <c r="F66" s="41">
        <v>3686</v>
      </c>
      <c r="G66" s="41">
        <v>114</v>
      </c>
      <c r="H66" s="41"/>
      <c r="J66" s="6"/>
      <c r="K66" s="6"/>
      <c r="L66" s="6"/>
      <c r="M66" s="6"/>
    </row>
    <row r="67" spans="1:13" ht="15">
      <c r="A67" s="112"/>
      <c r="B67" s="16" t="s">
        <v>235</v>
      </c>
      <c r="C67" s="103"/>
      <c r="D67" s="41">
        <f t="shared" si="3"/>
        <v>5650</v>
      </c>
      <c r="E67" s="41">
        <v>0</v>
      </c>
      <c r="F67" s="41">
        <v>3686</v>
      </c>
      <c r="G67" s="41">
        <v>1964</v>
      </c>
      <c r="H67" s="41">
        <v>0</v>
      </c>
      <c r="J67" s="6"/>
      <c r="K67" s="6"/>
      <c r="L67" s="6"/>
      <c r="M67" s="6"/>
    </row>
    <row r="68" spans="1:13" ht="15">
      <c r="A68" s="91"/>
      <c r="B68" s="16" t="s">
        <v>236</v>
      </c>
      <c r="C68" s="113"/>
      <c r="D68" s="41">
        <f t="shared" si="3"/>
        <v>3800</v>
      </c>
      <c r="E68" s="41">
        <v>0</v>
      </c>
      <c r="F68" s="41">
        <v>3686</v>
      </c>
      <c r="G68" s="41">
        <v>114</v>
      </c>
      <c r="H68" s="41">
        <v>0</v>
      </c>
      <c r="J68" s="6"/>
      <c r="K68" s="6"/>
      <c r="L68" s="6"/>
      <c r="M68" s="6"/>
    </row>
    <row r="69" spans="1:8" ht="39" customHeight="1">
      <c r="A69" s="95" t="s">
        <v>263</v>
      </c>
      <c r="B69" s="16" t="s">
        <v>230</v>
      </c>
      <c r="C69" s="114" t="s">
        <v>86</v>
      </c>
      <c r="D69" s="29">
        <f t="shared" si="3"/>
        <v>34330</v>
      </c>
      <c r="E69" s="29">
        <f>E70+E71</f>
        <v>0</v>
      </c>
      <c r="F69" s="29">
        <f>F70+F71</f>
        <v>17780</v>
      </c>
      <c r="G69" s="29">
        <f>G70+G71</f>
        <v>16550</v>
      </c>
      <c r="H69" s="29">
        <f>H70+H71</f>
        <v>0</v>
      </c>
    </row>
    <row r="70" spans="1:8" ht="15">
      <c r="A70" s="96"/>
      <c r="B70" s="16" t="s">
        <v>257</v>
      </c>
      <c r="C70" s="115"/>
      <c r="D70" s="29">
        <f t="shared" si="3"/>
        <v>16000</v>
      </c>
      <c r="E70" s="37">
        <v>0</v>
      </c>
      <c r="F70" s="37">
        <v>0</v>
      </c>
      <c r="G70" s="37">
        <v>16000</v>
      </c>
      <c r="H70" s="37">
        <v>0</v>
      </c>
    </row>
    <row r="71" spans="1:8" ht="15">
      <c r="A71" s="97"/>
      <c r="B71" s="16" t="s">
        <v>231</v>
      </c>
      <c r="C71" s="115"/>
      <c r="D71" s="29">
        <f t="shared" si="3"/>
        <v>18330</v>
      </c>
      <c r="E71" s="37">
        <v>0</v>
      </c>
      <c r="F71" s="37">
        <v>17780</v>
      </c>
      <c r="G71" s="37">
        <v>550</v>
      </c>
      <c r="H71" s="37">
        <v>0</v>
      </c>
    </row>
    <row r="72" spans="1:8" ht="45">
      <c r="A72" s="98" t="s">
        <v>233</v>
      </c>
      <c r="B72" s="16" t="s">
        <v>232</v>
      </c>
      <c r="C72" s="115"/>
      <c r="D72" s="37">
        <f t="shared" si="3"/>
        <v>1000</v>
      </c>
      <c r="E72" s="37">
        <f>E73+E74</f>
        <v>0</v>
      </c>
      <c r="F72" s="37">
        <f>F73+F74</f>
        <v>0</v>
      </c>
      <c r="G72" s="37">
        <f>G73+G74</f>
        <v>0</v>
      </c>
      <c r="H72" s="37">
        <f>H73+H74</f>
        <v>1000</v>
      </c>
    </row>
    <row r="73" spans="1:8" ht="15">
      <c r="A73" s="98"/>
      <c r="B73" s="16" t="s">
        <v>258</v>
      </c>
      <c r="C73" s="115"/>
      <c r="D73" s="37">
        <f t="shared" si="3"/>
        <v>1000</v>
      </c>
      <c r="E73" s="37">
        <v>0</v>
      </c>
      <c r="F73" s="37">
        <v>0</v>
      </c>
      <c r="G73" s="37">
        <v>0</v>
      </c>
      <c r="H73" s="37">
        <v>1000</v>
      </c>
    </row>
    <row r="74" spans="1:13" s="4" customFormat="1" ht="19.5" customHeight="1" hidden="1">
      <c r="A74" s="98"/>
      <c r="B74" s="36"/>
      <c r="C74" s="115"/>
      <c r="D74" s="37">
        <f t="shared" si="3"/>
        <v>0</v>
      </c>
      <c r="E74" s="37">
        <v>0</v>
      </c>
      <c r="F74" s="37">
        <v>0</v>
      </c>
      <c r="G74" s="37">
        <v>0</v>
      </c>
      <c r="H74" s="37"/>
      <c r="J74" s="6"/>
      <c r="K74" s="6"/>
      <c r="L74" s="6"/>
      <c r="M74" s="6"/>
    </row>
    <row r="75" spans="1:8" ht="30">
      <c r="A75" s="59" t="s">
        <v>310</v>
      </c>
      <c r="B75" s="16" t="s">
        <v>364</v>
      </c>
      <c r="C75" s="114" t="s">
        <v>87</v>
      </c>
      <c r="D75" s="37">
        <f t="shared" si="3"/>
        <v>4700</v>
      </c>
      <c r="E75" s="37">
        <f>E76+E77+E78+E79</f>
        <v>0</v>
      </c>
      <c r="F75" s="37">
        <f>F76+F77+F78+F79</f>
        <v>0</v>
      </c>
      <c r="G75" s="37">
        <f>G76+G77+G78+G79</f>
        <v>4700</v>
      </c>
      <c r="H75" s="37">
        <f>H76+H77+H78+H79</f>
        <v>0</v>
      </c>
    </row>
    <row r="76" spans="1:8" ht="30">
      <c r="A76" s="35" t="s">
        <v>311</v>
      </c>
      <c r="B76" s="16" t="s">
        <v>238</v>
      </c>
      <c r="C76" s="115"/>
      <c r="D76" s="37">
        <f t="shared" si="3"/>
        <v>3500</v>
      </c>
      <c r="E76" s="37">
        <v>0</v>
      </c>
      <c r="F76" s="37">
        <v>0</v>
      </c>
      <c r="G76" s="37">
        <v>3500</v>
      </c>
      <c r="H76" s="37">
        <v>0</v>
      </c>
    </row>
    <row r="77" spans="1:8" ht="45" customHeight="1">
      <c r="A77" s="35" t="s">
        <v>312</v>
      </c>
      <c r="B77" s="16" t="s">
        <v>239</v>
      </c>
      <c r="C77" s="115"/>
      <c r="D77" s="37">
        <f t="shared" si="3"/>
        <v>100</v>
      </c>
      <c r="E77" s="37">
        <v>0</v>
      </c>
      <c r="F77" s="37">
        <v>0</v>
      </c>
      <c r="G77" s="37">
        <v>100</v>
      </c>
      <c r="H77" s="37">
        <v>0</v>
      </c>
    </row>
    <row r="78" spans="1:8" ht="19.5" customHeight="1">
      <c r="A78" s="35" t="s">
        <v>313</v>
      </c>
      <c r="B78" s="16" t="s">
        <v>241</v>
      </c>
      <c r="C78" s="115"/>
      <c r="D78" s="37">
        <f t="shared" si="3"/>
        <v>100</v>
      </c>
      <c r="E78" s="37">
        <v>0</v>
      </c>
      <c r="F78" s="37">
        <v>0</v>
      </c>
      <c r="G78" s="37">
        <v>100</v>
      </c>
      <c r="H78" s="37">
        <v>0</v>
      </c>
    </row>
    <row r="79" spans="1:8" ht="31.5" customHeight="1">
      <c r="A79" s="35" t="s">
        <v>314</v>
      </c>
      <c r="B79" s="36" t="s">
        <v>242</v>
      </c>
      <c r="C79" s="116"/>
      <c r="D79" s="37">
        <f t="shared" si="3"/>
        <v>1000</v>
      </c>
      <c r="E79" s="37">
        <v>0</v>
      </c>
      <c r="F79" s="37">
        <v>0</v>
      </c>
      <c r="G79" s="37">
        <v>1000</v>
      </c>
      <c r="H79" s="37">
        <v>0</v>
      </c>
    </row>
    <row r="80" spans="1:19" s="38" customFormat="1" ht="16.5" customHeight="1">
      <c r="A80" s="71" t="s">
        <v>315</v>
      </c>
      <c r="B80" s="72" t="s">
        <v>47</v>
      </c>
      <c r="C80" s="72"/>
      <c r="D80" s="73">
        <f>D81+D85+D86</f>
        <v>21433.469999999998</v>
      </c>
      <c r="E80" s="73">
        <f>E81+E85+E86</f>
        <v>0</v>
      </c>
      <c r="F80" s="73">
        <f>F81+F85+F86</f>
        <v>17718</v>
      </c>
      <c r="G80" s="73">
        <f>G81+G85+G86</f>
        <v>3715.4700000000003</v>
      </c>
      <c r="H80" s="73">
        <f>H81+H85+H86</f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38" customFormat="1" ht="30">
      <c r="A81" s="106" t="s">
        <v>365</v>
      </c>
      <c r="B81" s="36" t="s">
        <v>243</v>
      </c>
      <c r="C81" s="99"/>
      <c r="D81" s="37">
        <f aca="true" t="shared" si="4" ref="D81:D87">E81+F81+G81+H81</f>
        <v>18700.87</v>
      </c>
      <c r="E81" s="37">
        <f>E82+E83+E84</f>
        <v>0</v>
      </c>
      <c r="F81" s="37">
        <f>F82+F83+F84</f>
        <v>17718</v>
      </c>
      <c r="G81" s="37">
        <f>G82+G83+G84</f>
        <v>982.87</v>
      </c>
      <c r="H81" s="37">
        <f>H82+H83+H84</f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38" customFormat="1" ht="15">
      <c r="A82" s="107"/>
      <c r="B82" s="36" t="s">
        <v>341</v>
      </c>
      <c r="C82" s="99"/>
      <c r="D82" s="37">
        <f t="shared" si="4"/>
        <v>5946.16</v>
      </c>
      <c r="E82" s="37">
        <v>0</v>
      </c>
      <c r="F82" s="37">
        <v>5766</v>
      </c>
      <c r="G82" s="37">
        <v>180.16</v>
      </c>
      <c r="H82" s="37"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38" customFormat="1" ht="15">
      <c r="A83" s="107"/>
      <c r="B83" s="36" t="s">
        <v>342</v>
      </c>
      <c r="C83" s="99"/>
      <c r="D83" s="37">
        <f t="shared" si="4"/>
        <v>6198.61</v>
      </c>
      <c r="E83" s="37">
        <v>0</v>
      </c>
      <c r="F83" s="37">
        <v>5952</v>
      </c>
      <c r="G83" s="37">
        <v>246.61</v>
      </c>
      <c r="H83" s="37"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8" s="38" customFormat="1" ht="15">
      <c r="A84" s="108"/>
      <c r="B84" s="36" t="s">
        <v>343</v>
      </c>
      <c r="C84" s="99"/>
      <c r="D84" s="37">
        <f t="shared" si="4"/>
        <v>6556.1</v>
      </c>
      <c r="E84" s="37">
        <v>0</v>
      </c>
      <c r="F84" s="37">
        <v>6000</v>
      </c>
      <c r="G84" s="37">
        <v>556.1</v>
      </c>
      <c r="H84" s="37">
        <v>0</v>
      </c>
    </row>
    <row r="85" spans="1:8" s="38" customFormat="1" ht="30">
      <c r="A85" s="60" t="s">
        <v>237</v>
      </c>
      <c r="B85" s="36" t="s">
        <v>344</v>
      </c>
      <c r="C85" s="99"/>
      <c r="D85" s="37">
        <f t="shared" si="4"/>
        <v>760.6</v>
      </c>
      <c r="E85" s="37">
        <v>0</v>
      </c>
      <c r="F85" s="37">
        <v>0</v>
      </c>
      <c r="G85" s="37">
        <v>760.6</v>
      </c>
      <c r="H85" s="37">
        <v>0</v>
      </c>
    </row>
    <row r="86" spans="1:8" s="38" customFormat="1" ht="30">
      <c r="A86" s="60" t="s">
        <v>240</v>
      </c>
      <c r="B86" s="36" t="s">
        <v>309</v>
      </c>
      <c r="C86" s="74"/>
      <c r="D86" s="37">
        <f t="shared" si="4"/>
        <v>1972</v>
      </c>
      <c r="E86" s="37">
        <v>0</v>
      </c>
      <c r="F86" s="37">
        <v>0</v>
      </c>
      <c r="G86" s="37">
        <v>1972</v>
      </c>
      <c r="H86" s="37">
        <v>0</v>
      </c>
    </row>
    <row r="87" spans="1:8" s="3" customFormat="1" ht="15.75" customHeight="1">
      <c r="A87" s="65" t="s">
        <v>183</v>
      </c>
      <c r="B87" s="33" t="s">
        <v>46</v>
      </c>
      <c r="C87" s="34"/>
      <c r="D87" s="17">
        <f t="shared" si="4"/>
        <v>2982</v>
      </c>
      <c r="E87" s="17">
        <f>E88+E89+E90+E91+E92+E93</f>
        <v>0</v>
      </c>
      <c r="F87" s="17">
        <f>F88+F89+F90+F91+F92+F93</f>
        <v>0</v>
      </c>
      <c r="G87" s="17">
        <f>G88+G89+G90+G91+G92+G93</f>
        <v>1982</v>
      </c>
      <c r="H87" s="17">
        <f>H88+H89+H90+H91+H92+H93</f>
        <v>1000</v>
      </c>
    </row>
    <row r="88" spans="1:8" ht="30">
      <c r="A88" s="59" t="s">
        <v>316</v>
      </c>
      <c r="B88" s="16" t="s">
        <v>246</v>
      </c>
      <c r="C88" s="103" t="s">
        <v>87</v>
      </c>
      <c r="D88" s="37">
        <f aca="true" t="shared" si="5" ref="D88:D93">E88+F88+G88+H88</f>
        <v>1000</v>
      </c>
      <c r="E88" s="29">
        <v>0</v>
      </c>
      <c r="F88" s="29">
        <v>0</v>
      </c>
      <c r="G88" s="29">
        <v>0</v>
      </c>
      <c r="H88" s="29">
        <v>1000</v>
      </c>
    </row>
    <row r="89" spans="1:8" ht="30">
      <c r="A89" s="59" t="s">
        <v>244</v>
      </c>
      <c r="B89" s="16" t="s">
        <v>249</v>
      </c>
      <c r="C89" s="103"/>
      <c r="D89" s="37">
        <f t="shared" si="5"/>
        <v>982</v>
      </c>
      <c r="E89" s="29">
        <v>0</v>
      </c>
      <c r="F89" s="29">
        <v>0</v>
      </c>
      <c r="G89" s="29">
        <v>982</v>
      </c>
      <c r="H89" s="29">
        <v>0</v>
      </c>
    </row>
    <row r="90" spans="1:8" ht="30">
      <c r="A90" s="59" t="s">
        <v>245</v>
      </c>
      <c r="B90" s="16" t="s">
        <v>27</v>
      </c>
      <c r="C90" s="103"/>
      <c r="D90" s="37">
        <f t="shared" si="5"/>
        <v>100</v>
      </c>
      <c r="E90" s="29">
        <v>0</v>
      </c>
      <c r="F90" s="29">
        <v>0</v>
      </c>
      <c r="G90" s="29">
        <v>100</v>
      </c>
      <c r="H90" s="29">
        <v>0</v>
      </c>
    </row>
    <row r="91" spans="1:8" ht="50.25" customHeight="1">
      <c r="A91" s="60" t="s">
        <v>317</v>
      </c>
      <c r="B91" s="16" t="s">
        <v>250</v>
      </c>
      <c r="C91" s="103"/>
      <c r="D91" s="37">
        <f t="shared" si="5"/>
        <v>320</v>
      </c>
      <c r="E91" s="29">
        <v>0</v>
      </c>
      <c r="F91" s="29">
        <v>0</v>
      </c>
      <c r="G91" s="29">
        <v>320</v>
      </c>
      <c r="H91" s="29">
        <v>0</v>
      </c>
    </row>
    <row r="92" spans="1:8" ht="30" customHeight="1">
      <c r="A92" s="59" t="s">
        <v>318</v>
      </c>
      <c r="B92" s="16" t="s">
        <v>251</v>
      </c>
      <c r="C92" s="103"/>
      <c r="D92" s="37">
        <f t="shared" si="5"/>
        <v>540</v>
      </c>
      <c r="E92" s="29">
        <v>0</v>
      </c>
      <c r="F92" s="29">
        <v>0</v>
      </c>
      <c r="G92" s="29">
        <v>540</v>
      </c>
      <c r="H92" s="29">
        <v>0</v>
      </c>
    </row>
    <row r="93" spans="1:8" ht="30">
      <c r="A93" s="59" t="s">
        <v>319</v>
      </c>
      <c r="B93" s="16" t="s">
        <v>72</v>
      </c>
      <c r="C93" s="113"/>
      <c r="D93" s="37">
        <f t="shared" si="5"/>
        <v>40</v>
      </c>
      <c r="E93" s="29">
        <v>0</v>
      </c>
      <c r="F93" s="29">
        <v>0</v>
      </c>
      <c r="G93" s="29">
        <v>40</v>
      </c>
      <c r="H93" s="29">
        <v>0</v>
      </c>
    </row>
    <row r="94" spans="1:8" s="3" customFormat="1" ht="15">
      <c r="A94" s="65" t="s">
        <v>49</v>
      </c>
      <c r="B94" s="33" t="s">
        <v>48</v>
      </c>
      <c r="C94" s="34"/>
      <c r="D94" s="17">
        <f>D95+D100+D101+D102+D103+D104+D105+D106+D107</f>
        <v>11246.4</v>
      </c>
      <c r="E94" s="17">
        <f>E95+E100+E101+E102+E103+E104+E105+E106+E107</f>
        <v>0</v>
      </c>
      <c r="F94" s="17">
        <f>F95+F100+F101+F102+F103+F104+F105+F106+F107</f>
        <v>669.4</v>
      </c>
      <c r="G94" s="17">
        <f>G95+G100+G101+G102+G103+G104+G105+G106</f>
        <v>10577</v>
      </c>
      <c r="H94" s="17">
        <f>H95+H100+H101+H102+H103+H104+H105+H106+H107</f>
        <v>0</v>
      </c>
    </row>
    <row r="95" spans="1:8" ht="30">
      <c r="A95" s="90" t="s">
        <v>136</v>
      </c>
      <c r="B95" s="39" t="s">
        <v>137</v>
      </c>
      <c r="C95" s="92" t="s">
        <v>88</v>
      </c>
      <c r="D95" s="37">
        <f>E95+F95+G95+H95</f>
        <v>1857</v>
      </c>
      <c r="E95" s="37">
        <f>E96+E97+E98+E99</f>
        <v>0</v>
      </c>
      <c r="F95" s="37">
        <f>F96+F97+F98+F99</f>
        <v>0</v>
      </c>
      <c r="G95" s="37">
        <f>G96+G97+G98+G99</f>
        <v>1857</v>
      </c>
      <c r="H95" s="37">
        <f>H96+H97+H98+H99</f>
        <v>0</v>
      </c>
    </row>
    <row r="96" spans="1:8" ht="15.75">
      <c r="A96" s="112"/>
      <c r="B96" s="40" t="s">
        <v>252</v>
      </c>
      <c r="C96" s="103"/>
      <c r="D96" s="37">
        <f>E96+F96+G96+H96</f>
        <v>877</v>
      </c>
      <c r="E96" s="29">
        <v>0</v>
      </c>
      <c r="F96" s="29">
        <v>0</v>
      </c>
      <c r="G96" s="37">
        <v>877</v>
      </c>
      <c r="H96" s="29">
        <v>0</v>
      </c>
    </row>
    <row r="97" spans="1:8" ht="15.75">
      <c r="A97" s="112"/>
      <c r="B97" s="40" t="s">
        <v>253</v>
      </c>
      <c r="C97" s="103"/>
      <c r="D97" s="37">
        <f>E97+F97+G97+H97</f>
        <v>290</v>
      </c>
      <c r="E97" s="29">
        <v>0</v>
      </c>
      <c r="F97" s="29">
        <v>0</v>
      </c>
      <c r="G97" s="37">
        <v>290</v>
      </c>
      <c r="H97" s="29">
        <v>0</v>
      </c>
    </row>
    <row r="98" spans="1:8" ht="15.75">
      <c r="A98" s="112"/>
      <c r="B98" s="40" t="s">
        <v>254</v>
      </c>
      <c r="C98" s="103"/>
      <c r="D98" s="37">
        <f>E98+F98+G98+H98</f>
        <v>590</v>
      </c>
      <c r="E98" s="29">
        <v>0</v>
      </c>
      <c r="F98" s="29">
        <v>0</v>
      </c>
      <c r="G98" s="37">
        <v>590</v>
      </c>
      <c r="H98" s="29">
        <v>0</v>
      </c>
    </row>
    <row r="99" spans="1:8" ht="15.75">
      <c r="A99" s="112"/>
      <c r="B99" s="40" t="s">
        <v>255</v>
      </c>
      <c r="C99" s="103"/>
      <c r="D99" s="37">
        <f>E99+F99+G99+H99</f>
        <v>100</v>
      </c>
      <c r="E99" s="29">
        <v>0</v>
      </c>
      <c r="F99" s="29">
        <v>0</v>
      </c>
      <c r="G99" s="37">
        <v>100</v>
      </c>
      <c r="H99" s="29">
        <v>0</v>
      </c>
    </row>
    <row r="100" spans="1:8" ht="15">
      <c r="A100" s="59" t="s">
        <v>320</v>
      </c>
      <c r="B100" s="16" t="s">
        <v>28</v>
      </c>
      <c r="C100" s="104"/>
      <c r="D100" s="37">
        <f aca="true" t="shared" si="6" ref="D100:D106">E100+F100+G100+H100</f>
        <v>550</v>
      </c>
      <c r="E100" s="29">
        <v>0</v>
      </c>
      <c r="F100" s="29">
        <v>0</v>
      </c>
      <c r="G100" s="29">
        <v>550</v>
      </c>
      <c r="H100" s="29">
        <v>0</v>
      </c>
    </row>
    <row r="101" spans="1:8" ht="30">
      <c r="A101" s="59" t="s">
        <v>321</v>
      </c>
      <c r="B101" s="16" t="s">
        <v>73</v>
      </c>
      <c r="C101" s="104"/>
      <c r="D101" s="37">
        <f t="shared" si="6"/>
        <v>70</v>
      </c>
      <c r="E101" s="29">
        <v>0</v>
      </c>
      <c r="F101" s="29">
        <v>0</v>
      </c>
      <c r="G101" s="29">
        <v>70</v>
      </c>
      <c r="H101" s="29">
        <v>0</v>
      </c>
    </row>
    <row r="102" spans="1:8" ht="15">
      <c r="A102" s="59" t="s">
        <v>322</v>
      </c>
      <c r="B102" s="16" t="s">
        <v>139</v>
      </c>
      <c r="C102" s="104"/>
      <c r="D102" s="37">
        <f>E102+F102+G102+H102</f>
        <v>3500</v>
      </c>
      <c r="E102" s="29">
        <v>0</v>
      </c>
      <c r="F102" s="29">
        <v>0</v>
      </c>
      <c r="G102" s="29">
        <v>3500</v>
      </c>
      <c r="H102" s="29">
        <v>0</v>
      </c>
    </row>
    <row r="103" spans="1:8" ht="30.75" customHeight="1">
      <c r="A103" s="59" t="s">
        <v>247</v>
      </c>
      <c r="B103" s="16" t="s">
        <v>140</v>
      </c>
      <c r="C103" s="105"/>
      <c r="D103" s="37">
        <f>E103+F103+G103+H103</f>
        <v>669.4</v>
      </c>
      <c r="E103" s="29">
        <v>0</v>
      </c>
      <c r="F103" s="29">
        <v>669.4</v>
      </c>
      <c r="G103" s="29">
        <v>0</v>
      </c>
      <c r="H103" s="29">
        <v>0</v>
      </c>
    </row>
    <row r="104" spans="1:8" ht="30">
      <c r="A104" s="59" t="s">
        <v>248</v>
      </c>
      <c r="B104" s="16" t="s">
        <v>29</v>
      </c>
      <c r="C104" s="92" t="s">
        <v>88</v>
      </c>
      <c r="D104" s="37">
        <f t="shared" si="6"/>
        <v>2000</v>
      </c>
      <c r="E104" s="29">
        <v>0</v>
      </c>
      <c r="F104" s="29">
        <v>0</v>
      </c>
      <c r="G104" s="29">
        <v>2000</v>
      </c>
      <c r="H104" s="29">
        <v>0</v>
      </c>
    </row>
    <row r="105" spans="1:8" ht="30">
      <c r="A105" s="59" t="s">
        <v>323</v>
      </c>
      <c r="B105" s="16" t="s">
        <v>187</v>
      </c>
      <c r="C105" s="96"/>
      <c r="D105" s="37">
        <f t="shared" si="6"/>
        <v>2500</v>
      </c>
      <c r="E105" s="29">
        <v>0</v>
      </c>
      <c r="F105" s="29">
        <v>0</v>
      </c>
      <c r="G105" s="29">
        <v>2500</v>
      </c>
      <c r="H105" s="29">
        <v>0</v>
      </c>
    </row>
    <row r="106" spans="1:8" ht="30" customHeight="1">
      <c r="A106" s="59" t="s">
        <v>324</v>
      </c>
      <c r="B106" s="16" t="s">
        <v>138</v>
      </c>
      <c r="C106" s="96"/>
      <c r="D106" s="37">
        <f t="shared" si="6"/>
        <v>100</v>
      </c>
      <c r="E106" s="29">
        <v>0</v>
      </c>
      <c r="F106" s="29">
        <v>0</v>
      </c>
      <c r="G106" s="29">
        <v>100</v>
      </c>
      <c r="H106" s="29">
        <v>0</v>
      </c>
    </row>
    <row r="107" spans="1:8" ht="43.5" customHeight="1" hidden="1">
      <c r="A107" s="21"/>
      <c r="B107" s="23"/>
      <c r="C107" s="97"/>
      <c r="D107" s="26"/>
      <c r="E107" s="22"/>
      <c r="F107" s="22"/>
      <c r="G107" s="22"/>
      <c r="H107" s="22"/>
    </row>
    <row r="108" spans="1:68" s="3" customFormat="1" ht="15" customHeight="1">
      <c r="A108" s="64">
        <v>9</v>
      </c>
      <c r="B108" s="33" t="s">
        <v>19</v>
      </c>
      <c r="C108" s="34"/>
      <c r="D108" s="17">
        <f>D109+D115+D131+D135+D139</f>
        <v>693207.4689999999</v>
      </c>
      <c r="E108" s="17">
        <f>E109+E115+E131+E135+E139</f>
        <v>0</v>
      </c>
      <c r="F108" s="17">
        <f>F109+F115+F131+F135+F139</f>
        <v>372733.8</v>
      </c>
      <c r="G108" s="17">
        <f>G109+G115+G131+G135+G139</f>
        <v>307527.02999999997</v>
      </c>
      <c r="H108" s="17">
        <f>H109+H115+H131+H135+H139</f>
        <v>12946.639</v>
      </c>
      <c r="J108" s="57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</row>
    <row r="109" spans="1:68" s="4" customFormat="1" ht="28.5" customHeight="1">
      <c r="A109" s="60" t="s">
        <v>74</v>
      </c>
      <c r="B109" s="36" t="s">
        <v>89</v>
      </c>
      <c r="C109" s="45"/>
      <c r="D109" s="46">
        <f>D110+D111+D112</f>
        <v>209829.343</v>
      </c>
      <c r="E109" s="46">
        <f>E110+E111+E112</f>
        <v>0</v>
      </c>
      <c r="F109" s="46">
        <f>F110+F111+F112</f>
        <v>97567</v>
      </c>
      <c r="G109" s="46">
        <f>G110+G111+G112</f>
        <v>105068.455</v>
      </c>
      <c r="H109" s="37">
        <f>H110+H111+H112</f>
        <v>7193.888</v>
      </c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</row>
    <row r="110" spans="1:8" ht="67.5" customHeight="1">
      <c r="A110" s="59" t="s">
        <v>75</v>
      </c>
      <c r="B110" s="36" t="s">
        <v>267</v>
      </c>
      <c r="C110" s="87" t="s">
        <v>20</v>
      </c>
      <c r="D110" s="29">
        <f>E110+F110+G110+H110</f>
        <v>200</v>
      </c>
      <c r="E110" s="29">
        <v>0</v>
      </c>
      <c r="F110" s="37">
        <v>0</v>
      </c>
      <c r="G110" s="37">
        <v>200</v>
      </c>
      <c r="H110" s="29">
        <v>0</v>
      </c>
    </row>
    <row r="111" spans="1:8" ht="45">
      <c r="A111" s="59" t="s">
        <v>76</v>
      </c>
      <c r="B111" s="36" t="s">
        <v>162</v>
      </c>
      <c r="C111" s="93"/>
      <c r="D111" s="29">
        <f>E111+F111+G111+H111</f>
        <v>97567</v>
      </c>
      <c r="E111" s="29">
        <v>0</v>
      </c>
      <c r="F111" s="37">
        <v>97567</v>
      </c>
      <c r="G111" s="37">
        <v>0</v>
      </c>
      <c r="H111" s="29">
        <v>0</v>
      </c>
    </row>
    <row r="112" spans="1:9" ht="50.25" customHeight="1">
      <c r="A112" s="59" t="s">
        <v>77</v>
      </c>
      <c r="B112" s="36" t="s">
        <v>193</v>
      </c>
      <c r="C112" s="93"/>
      <c r="D112" s="29">
        <f>E112+F112+G112+H112</f>
        <v>112062.34300000001</v>
      </c>
      <c r="E112" s="29">
        <v>0</v>
      </c>
      <c r="F112" s="37">
        <v>0</v>
      </c>
      <c r="G112" s="46">
        <v>104868.455</v>
      </c>
      <c r="H112" s="29">
        <v>7193.888</v>
      </c>
      <c r="I112" s="13">
        <v>8464.32</v>
      </c>
    </row>
    <row r="113" spans="1:9" ht="23.25" customHeight="1">
      <c r="A113" s="59" t="s">
        <v>325</v>
      </c>
      <c r="B113" s="36" t="s">
        <v>268</v>
      </c>
      <c r="C113" s="93"/>
      <c r="D113" s="29">
        <f>G113</f>
        <v>1150</v>
      </c>
      <c r="E113" s="29">
        <v>0</v>
      </c>
      <c r="F113" s="37">
        <v>0</v>
      </c>
      <c r="G113" s="37">
        <v>1150</v>
      </c>
      <c r="H113" s="29">
        <v>0</v>
      </c>
      <c r="I113" s="18"/>
    </row>
    <row r="114" spans="1:9" ht="35.25" customHeight="1">
      <c r="A114" s="59" t="s">
        <v>326</v>
      </c>
      <c r="B114" s="36" t="s">
        <v>269</v>
      </c>
      <c r="C114" s="94"/>
      <c r="D114" s="29">
        <f>G114</f>
        <v>4100</v>
      </c>
      <c r="E114" s="29">
        <v>0</v>
      </c>
      <c r="F114" s="37">
        <v>0</v>
      </c>
      <c r="G114" s="37">
        <v>4100</v>
      </c>
      <c r="H114" s="29">
        <v>0</v>
      </c>
      <c r="I114" s="18"/>
    </row>
    <row r="115" spans="1:8" s="4" customFormat="1" ht="21" customHeight="1">
      <c r="A115" s="60" t="s">
        <v>78</v>
      </c>
      <c r="B115" s="36" t="s">
        <v>33</v>
      </c>
      <c r="C115" s="87" t="s">
        <v>20</v>
      </c>
      <c r="D115" s="37">
        <f>D116+D117+D120+D121+D124+D128</f>
        <v>417118.99899999995</v>
      </c>
      <c r="E115" s="37">
        <f>E116+E117+E120+E121+E124+E128</f>
        <v>0</v>
      </c>
      <c r="F115" s="37">
        <f>F116+F117+F120+F121+F124+F128</f>
        <v>267645</v>
      </c>
      <c r="G115" s="37">
        <f>G116+G117+G120+G121+G124+G128</f>
        <v>143881.248</v>
      </c>
      <c r="H115" s="37">
        <f>H116+H117+H120+H121+H124+H128</f>
        <v>5592.751</v>
      </c>
    </row>
    <row r="116" spans="1:8" s="6" customFormat="1" ht="34.5" customHeight="1">
      <c r="A116" s="60" t="s">
        <v>79</v>
      </c>
      <c r="B116" s="36" t="s">
        <v>164</v>
      </c>
      <c r="C116" s="93"/>
      <c r="D116" s="37">
        <f>E116+F116+G116+H116</f>
        <v>224851</v>
      </c>
      <c r="E116" s="37">
        <v>0</v>
      </c>
      <c r="F116" s="37">
        <v>224851</v>
      </c>
      <c r="G116" s="37">
        <v>0</v>
      </c>
      <c r="H116" s="37">
        <v>0</v>
      </c>
    </row>
    <row r="117" spans="1:8" s="6" customFormat="1" ht="40.5" customHeight="1">
      <c r="A117" s="60" t="s">
        <v>80</v>
      </c>
      <c r="B117" s="36" t="s">
        <v>192</v>
      </c>
      <c r="C117" s="93"/>
      <c r="D117" s="37">
        <f>E117+F117+G117+H117</f>
        <v>145073.99899999998</v>
      </c>
      <c r="E117" s="37">
        <v>0</v>
      </c>
      <c r="F117" s="37">
        <v>0</v>
      </c>
      <c r="G117" s="37">
        <v>139481.248</v>
      </c>
      <c r="H117" s="37">
        <v>5592.751</v>
      </c>
    </row>
    <row r="118" spans="1:8" s="6" customFormat="1" ht="31.5" customHeight="1">
      <c r="A118" s="56" t="s">
        <v>327</v>
      </c>
      <c r="B118" s="36" t="s">
        <v>276</v>
      </c>
      <c r="C118" s="93"/>
      <c r="D118" s="37">
        <f>E118+F118+G118+H118</f>
        <v>4810.2</v>
      </c>
      <c r="E118" s="37">
        <v>0</v>
      </c>
      <c r="F118" s="37">
        <v>0</v>
      </c>
      <c r="G118" s="70">
        <v>4810.2</v>
      </c>
      <c r="H118" s="37">
        <v>0</v>
      </c>
    </row>
    <row r="119" spans="1:8" s="6" customFormat="1" ht="79.5" customHeight="1" hidden="1">
      <c r="A119" s="47"/>
      <c r="B119" s="36"/>
      <c r="C119" s="93"/>
      <c r="D119" s="37"/>
      <c r="E119" s="37"/>
      <c r="F119" s="37"/>
      <c r="G119" s="48"/>
      <c r="H119" s="37"/>
    </row>
    <row r="120" spans="1:8" s="6" customFormat="1" ht="34.5" customHeight="1">
      <c r="A120" s="60" t="s">
        <v>90</v>
      </c>
      <c r="B120" s="36" t="s">
        <v>163</v>
      </c>
      <c r="C120" s="93"/>
      <c r="D120" s="37">
        <f aca="true" t="shared" si="7" ref="D120:D128">E120+F120+G120+H120</f>
        <v>42794</v>
      </c>
      <c r="E120" s="37">
        <v>0</v>
      </c>
      <c r="F120" s="37">
        <v>42794</v>
      </c>
      <c r="G120" s="37">
        <v>0</v>
      </c>
      <c r="H120" s="37">
        <v>0</v>
      </c>
    </row>
    <row r="121" spans="1:8" s="6" customFormat="1" ht="46.5" customHeight="1">
      <c r="A121" s="106" t="s">
        <v>91</v>
      </c>
      <c r="B121" s="36" t="s">
        <v>194</v>
      </c>
      <c r="C121" s="93"/>
      <c r="D121" s="37">
        <f t="shared" si="7"/>
        <v>500</v>
      </c>
      <c r="E121" s="37">
        <v>0</v>
      </c>
      <c r="F121" s="37">
        <v>0</v>
      </c>
      <c r="G121" s="37">
        <f>G122</f>
        <v>500</v>
      </c>
      <c r="H121" s="37">
        <v>0</v>
      </c>
    </row>
    <row r="122" spans="1:8" s="6" customFormat="1" ht="21" customHeight="1">
      <c r="A122" s="107"/>
      <c r="B122" s="36" t="s">
        <v>195</v>
      </c>
      <c r="C122" s="93"/>
      <c r="D122" s="37">
        <f t="shared" si="7"/>
        <v>500</v>
      </c>
      <c r="E122" s="37">
        <v>0</v>
      </c>
      <c r="F122" s="37">
        <v>0</v>
      </c>
      <c r="G122" s="37">
        <v>500</v>
      </c>
      <c r="H122" s="37">
        <v>0</v>
      </c>
    </row>
    <row r="123" spans="1:8" s="6" customFormat="1" ht="42" customHeight="1" hidden="1">
      <c r="A123" s="108"/>
      <c r="B123" s="36"/>
      <c r="C123" s="93"/>
      <c r="D123" s="37"/>
      <c r="E123" s="37"/>
      <c r="F123" s="37"/>
      <c r="G123" s="37"/>
      <c r="H123" s="37"/>
    </row>
    <row r="124" spans="1:8" s="6" customFormat="1" ht="57" customHeight="1">
      <c r="A124" s="106" t="s">
        <v>92</v>
      </c>
      <c r="B124" s="36" t="s">
        <v>165</v>
      </c>
      <c r="C124" s="93"/>
      <c r="D124" s="37">
        <f>E124+F124+G124+H124</f>
        <v>3400</v>
      </c>
      <c r="E124" s="37">
        <v>0</v>
      </c>
      <c r="F124" s="37">
        <v>0</v>
      </c>
      <c r="G124" s="37">
        <v>3400</v>
      </c>
      <c r="H124" s="37">
        <v>0</v>
      </c>
    </row>
    <row r="125" spans="1:8" s="6" customFormat="1" ht="21" customHeight="1" hidden="1">
      <c r="A125" s="107"/>
      <c r="B125" s="36"/>
      <c r="C125" s="93"/>
      <c r="D125" s="37">
        <f>E125+F125+G125+H125</f>
        <v>0</v>
      </c>
      <c r="E125" s="37">
        <v>0</v>
      </c>
      <c r="F125" s="37">
        <v>0</v>
      </c>
      <c r="G125" s="37">
        <v>0</v>
      </c>
      <c r="H125" s="37">
        <v>0</v>
      </c>
    </row>
    <row r="126" spans="1:8" s="6" customFormat="1" ht="33.75" customHeight="1" hidden="1">
      <c r="A126" s="108"/>
      <c r="B126" s="36"/>
      <c r="C126" s="94"/>
      <c r="D126" s="37">
        <f>E126+F126+G126+H126</f>
        <v>0</v>
      </c>
      <c r="E126" s="37">
        <v>0</v>
      </c>
      <c r="F126" s="37">
        <v>0</v>
      </c>
      <c r="G126" s="37">
        <v>0</v>
      </c>
      <c r="H126" s="37">
        <v>0</v>
      </c>
    </row>
    <row r="127" spans="1:8" ht="64.5" customHeight="1" hidden="1">
      <c r="A127" s="66"/>
      <c r="B127" s="25"/>
      <c r="C127" s="27"/>
      <c r="D127" s="26"/>
      <c r="E127" s="22"/>
      <c r="F127" s="22"/>
      <c r="G127" s="22"/>
      <c r="H127" s="22"/>
    </row>
    <row r="128" spans="1:8" ht="60.75" customHeight="1">
      <c r="A128" s="59" t="s">
        <v>93</v>
      </c>
      <c r="B128" s="36" t="s">
        <v>280</v>
      </c>
      <c r="C128" s="87" t="s">
        <v>20</v>
      </c>
      <c r="D128" s="37">
        <f t="shared" si="7"/>
        <v>500</v>
      </c>
      <c r="E128" s="29">
        <v>0</v>
      </c>
      <c r="F128" s="29">
        <v>0</v>
      </c>
      <c r="G128" s="29">
        <v>500</v>
      </c>
      <c r="H128" s="29">
        <v>0</v>
      </c>
    </row>
    <row r="129" spans="1:8" ht="74.25" customHeight="1" hidden="1">
      <c r="A129" s="59"/>
      <c r="B129" s="36"/>
      <c r="C129" s="88"/>
      <c r="D129" s="37"/>
      <c r="E129" s="29"/>
      <c r="F129" s="29"/>
      <c r="G129" s="29"/>
      <c r="H129" s="29"/>
    </row>
    <row r="130" spans="1:8" ht="74.25" customHeight="1" hidden="1">
      <c r="A130" s="59"/>
      <c r="B130" s="36"/>
      <c r="C130" s="88"/>
      <c r="D130" s="37"/>
      <c r="E130" s="29"/>
      <c r="F130" s="29"/>
      <c r="G130" s="29"/>
      <c r="H130" s="29"/>
    </row>
    <row r="131" spans="1:8" s="4" customFormat="1" ht="35.25" customHeight="1">
      <c r="A131" s="60" t="s">
        <v>81</v>
      </c>
      <c r="B131" s="36" t="s">
        <v>166</v>
      </c>
      <c r="C131" s="88"/>
      <c r="D131" s="37">
        <f>D132+D133+D134</f>
        <v>45784.687999999995</v>
      </c>
      <c r="E131" s="37">
        <f>E132+E133+E134</f>
        <v>0</v>
      </c>
      <c r="F131" s="37">
        <f>F132+F133+F134</f>
        <v>7521.8</v>
      </c>
      <c r="G131" s="37">
        <f>G132+G133+G134</f>
        <v>38102.888</v>
      </c>
      <c r="H131" s="37">
        <f>H132+H133+H134</f>
        <v>160</v>
      </c>
    </row>
    <row r="132" spans="1:8" s="6" customFormat="1" ht="44.25" customHeight="1">
      <c r="A132" s="59" t="s">
        <v>95</v>
      </c>
      <c r="B132" s="36" t="s">
        <v>167</v>
      </c>
      <c r="C132" s="88"/>
      <c r="D132" s="37">
        <f>E132+F132+G132+H132</f>
        <v>35309.888</v>
      </c>
      <c r="E132" s="37">
        <v>0</v>
      </c>
      <c r="F132" s="37">
        <v>0</v>
      </c>
      <c r="G132" s="46">
        <v>35149.888</v>
      </c>
      <c r="H132" s="37">
        <v>160</v>
      </c>
    </row>
    <row r="133" spans="1:8" s="6" customFormat="1" ht="24" customHeight="1">
      <c r="A133" s="59" t="s">
        <v>96</v>
      </c>
      <c r="B133" s="36" t="s">
        <v>94</v>
      </c>
      <c r="C133" s="88"/>
      <c r="D133" s="37">
        <f>E133+F133+G133+H133</f>
        <v>10074.8</v>
      </c>
      <c r="E133" s="37">
        <v>0</v>
      </c>
      <c r="F133" s="37">
        <v>7521.8</v>
      </c>
      <c r="G133" s="46">
        <v>2553</v>
      </c>
      <c r="H133" s="37">
        <v>0</v>
      </c>
    </row>
    <row r="134" spans="1:8" s="6" customFormat="1" ht="32.25" customHeight="1">
      <c r="A134" s="59" t="s">
        <v>97</v>
      </c>
      <c r="B134" s="36" t="s">
        <v>168</v>
      </c>
      <c r="C134" s="89"/>
      <c r="D134" s="37">
        <f>E134+F134+G134+H134</f>
        <v>400</v>
      </c>
      <c r="E134" s="37">
        <v>0</v>
      </c>
      <c r="F134" s="37">
        <v>0</v>
      </c>
      <c r="G134" s="37">
        <v>400</v>
      </c>
      <c r="H134" s="37">
        <v>0</v>
      </c>
    </row>
    <row r="135" spans="1:8" s="4" customFormat="1" ht="32.25" customHeight="1">
      <c r="A135" s="60" t="s">
        <v>98</v>
      </c>
      <c r="B135" s="36" t="s">
        <v>283</v>
      </c>
      <c r="C135" s="87" t="s">
        <v>20</v>
      </c>
      <c r="D135" s="37">
        <f>D136+D137+D138</f>
        <v>20474.439</v>
      </c>
      <c r="E135" s="37">
        <f>E136+E137+E138</f>
        <v>0</v>
      </c>
      <c r="F135" s="37">
        <f>F136+F137+F138</f>
        <v>0</v>
      </c>
      <c r="G135" s="46">
        <f>G136+G137+G138</f>
        <v>20474.439</v>
      </c>
      <c r="H135" s="37">
        <f>H136+H137+H138</f>
        <v>0</v>
      </c>
    </row>
    <row r="136" spans="1:8" s="6" customFormat="1" ht="30">
      <c r="A136" s="59" t="s">
        <v>99</v>
      </c>
      <c r="B136" s="36" t="s">
        <v>169</v>
      </c>
      <c r="C136" s="96"/>
      <c r="D136" s="37">
        <f>E136+F136+G136+H136</f>
        <v>2726.73</v>
      </c>
      <c r="E136" s="37">
        <v>0</v>
      </c>
      <c r="F136" s="37">
        <v>0</v>
      </c>
      <c r="G136" s="46">
        <v>2726.73</v>
      </c>
      <c r="H136" s="37">
        <v>0</v>
      </c>
    </row>
    <row r="137" spans="1:8" s="6" customFormat="1" ht="29.25" customHeight="1">
      <c r="A137" s="59" t="s">
        <v>101</v>
      </c>
      <c r="B137" s="36" t="s">
        <v>100</v>
      </c>
      <c r="C137" s="96"/>
      <c r="D137" s="37">
        <f>E137+F137+G137+H137</f>
        <v>17047.709</v>
      </c>
      <c r="E137" s="37">
        <v>0</v>
      </c>
      <c r="F137" s="37">
        <v>0</v>
      </c>
      <c r="G137" s="46">
        <v>17047.709</v>
      </c>
      <c r="H137" s="37">
        <v>0</v>
      </c>
    </row>
    <row r="138" spans="1:8" s="6" customFormat="1" ht="42" customHeight="1">
      <c r="A138" s="59" t="s">
        <v>102</v>
      </c>
      <c r="B138" s="36" t="s">
        <v>170</v>
      </c>
      <c r="C138" s="96"/>
      <c r="D138" s="37">
        <f>E138+F138+G138+H138</f>
        <v>700</v>
      </c>
      <c r="E138" s="37">
        <v>0</v>
      </c>
      <c r="F138" s="37">
        <v>0</v>
      </c>
      <c r="G138" s="46">
        <v>700</v>
      </c>
      <c r="H138" s="37">
        <v>0</v>
      </c>
    </row>
    <row r="139" spans="1:8" s="6" customFormat="1" ht="45">
      <c r="A139" s="59" t="s">
        <v>264</v>
      </c>
      <c r="B139" s="36" t="s">
        <v>360</v>
      </c>
      <c r="C139" s="43"/>
      <c r="D139" s="46">
        <f>D140+D141+D142+D143+D144</f>
        <v>0</v>
      </c>
      <c r="E139" s="46">
        <f>E140+E141+E142+E143+E144</f>
        <v>0</v>
      </c>
      <c r="F139" s="46">
        <f>F140+F141+F142+F143+F144</f>
        <v>0</v>
      </c>
      <c r="G139" s="46">
        <f>G140+G141+G142+G143+G144</f>
        <v>0</v>
      </c>
      <c r="H139" s="46">
        <f>H140+H141+H142+H143+H144</f>
        <v>0</v>
      </c>
    </row>
    <row r="140" spans="1:8" s="6" customFormat="1" ht="57.75" customHeight="1" hidden="1">
      <c r="A140" s="32" t="s">
        <v>328</v>
      </c>
      <c r="B140" s="36"/>
      <c r="C140" s="43"/>
      <c r="D140" s="46">
        <f>E140+F140+G140+H140</f>
        <v>0</v>
      </c>
      <c r="E140" s="46">
        <v>0</v>
      </c>
      <c r="F140" s="46">
        <v>0</v>
      </c>
      <c r="G140" s="46">
        <v>0</v>
      </c>
      <c r="H140" s="46">
        <v>0</v>
      </c>
    </row>
    <row r="141" spans="1:8" s="6" customFormat="1" ht="57.75" customHeight="1" hidden="1">
      <c r="A141" s="32" t="s">
        <v>329</v>
      </c>
      <c r="B141" s="36"/>
      <c r="C141" s="43"/>
      <c r="D141" s="46">
        <f>E141+F141+G141+H141</f>
        <v>0</v>
      </c>
      <c r="E141" s="46">
        <v>0</v>
      </c>
      <c r="F141" s="46">
        <v>0</v>
      </c>
      <c r="G141" s="46">
        <v>0</v>
      </c>
      <c r="H141" s="46">
        <v>0</v>
      </c>
    </row>
    <row r="142" spans="1:8" s="6" customFormat="1" ht="57.75" customHeight="1" hidden="1">
      <c r="A142" s="32" t="s">
        <v>330</v>
      </c>
      <c r="B142" s="36"/>
      <c r="C142" s="43"/>
      <c r="D142" s="46">
        <f>E142+F142+G142+H142</f>
        <v>0</v>
      </c>
      <c r="E142" s="46">
        <v>0</v>
      </c>
      <c r="F142" s="46">
        <v>0</v>
      </c>
      <c r="G142" s="46">
        <v>0</v>
      </c>
      <c r="H142" s="46">
        <v>0</v>
      </c>
    </row>
    <row r="143" spans="1:8" s="6" customFormat="1" ht="57.75" customHeight="1" hidden="1">
      <c r="A143" s="32" t="s">
        <v>331</v>
      </c>
      <c r="B143" s="36"/>
      <c r="C143" s="43"/>
      <c r="D143" s="46">
        <f>E143+F143+G143+H143</f>
        <v>0</v>
      </c>
      <c r="E143" s="46">
        <v>0</v>
      </c>
      <c r="F143" s="46">
        <v>0</v>
      </c>
      <c r="G143" s="46">
        <v>0</v>
      </c>
      <c r="H143" s="46">
        <v>0</v>
      </c>
    </row>
    <row r="144" spans="1:8" s="6" customFormat="1" ht="15.75" customHeight="1" hidden="1">
      <c r="A144" s="32" t="s">
        <v>332</v>
      </c>
      <c r="B144" s="36"/>
      <c r="C144" s="43"/>
      <c r="D144" s="46">
        <f>E144+F144+G144+H144</f>
        <v>0</v>
      </c>
      <c r="E144" s="46">
        <v>0</v>
      </c>
      <c r="F144" s="46">
        <v>0</v>
      </c>
      <c r="G144" s="46">
        <v>0</v>
      </c>
      <c r="H144" s="46">
        <v>0</v>
      </c>
    </row>
    <row r="145" spans="1:8" s="3" customFormat="1" ht="15" customHeight="1">
      <c r="A145" s="65" t="s">
        <v>333</v>
      </c>
      <c r="B145" s="33" t="s">
        <v>21</v>
      </c>
      <c r="C145" s="34"/>
      <c r="D145" s="17">
        <f>D146+D155+D159+D160</f>
        <v>144077.809</v>
      </c>
      <c r="E145" s="17">
        <f>E146+E155+E159+E160</f>
        <v>0</v>
      </c>
      <c r="F145" s="17">
        <f>F146+F155+F159+F160</f>
        <v>0</v>
      </c>
      <c r="G145" s="17">
        <f>G146+G155+G159+G160</f>
        <v>140227.809</v>
      </c>
      <c r="H145" s="17">
        <f>H146+H155+H159+H160</f>
        <v>3850</v>
      </c>
    </row>
    <row r="146" spans="1:9" s="4" customFormat="1" ht="15">
      <c r="A146" s="60" t="s">
        <v>270</v>
      </c>
      <c r="B146" s="44" t="s">
        <v>172</v>
      </c>
      <c r="C146" s="87" t="s">
        <v>22</v>
      </c>
      <c r="D146" s="37">
        <f aca="true" t="shared" si="8" ref="D146:I146">D147+D149+D151</f>
        <v>106950</v>
      </c>
      <c r="E146" s="37">
        <f t="shared" si="8"/>
        <v>0</v>
      </c>
      <c r="F146" s="37">
        <f t="shared" si="8"/>
        <v>0</v>
      </c>
      <c r="G146" s="37">
        <f>G147+G149+G151</f>
        <v>105050</v>
      </c>
      <c r="H146" s="37">
        <f t="shared" si="8"/>
        <v>1900</v>
      </c>
      <c r="I146" s="12">
        <f t="shared" si="8"/>
        <v>0</v>
      </c>
    </row>
    <row r="147" spans="1:8" ht="15">
      <c r="A147" s="98" t="s">
        <v>271</v>
      </c>
      <c r="B147" s="16" t="s">
        <v>345</v>
      </c>
      <c r="C147" s="88"/>
      <c r="D147" s="29">
        <f>E147+F147+G147+H147</f>
        <v>80204.584</v>
      </c>
      <c r="E147" s="29">
        <v>0</v>
      </c>
      <c r="F147" s="29">
        <v>0</v>
      </c>
      <c r="G147" s="37">
        <v>78354.584</v>
      </c>
      <c r="H147" s="37">
        <v>1850</v>
      </c>
    </row>
    <row r="148" spans="1:8" ht="26.25" customHeight="1" hidden="1">
      <c r="A148" s="102"/>
      <c r="B148" s="23"/>
      <c r="C148" s="88"/>
      <c r="D148" s="22"/>
      <c r="E148" s="22"/>
      <c r="F148" s="22"/>
      <c r="G148" s="22"/>
      <c r="H148" s="22"/>
    </row>
    <row r="149" spans="1:8" ht="108" customHeight="1">
      <c r="A149" s="109" t="s">
        <v>272</v>
      </c>
      <c r="B149" s="36" t="s">
        <v>174</v>
      </c>
      <c r="C149" s="88"/>
      <c r="D149" s="29">
        <f aca="true" t="shared" si="9" ref="D149:D160">E149+F149+G149+H149</f>
        <v>19269.228</v>
      </c>
      <c r="E149" s="29">
        <v>0</v>
      </c>
      <c r="F149" s="29">
        <v>0</v>
      </c>
      <c r="G149" s="29">
        <v>19219.228</v>
      </c>
      <c r="H149" s="29">
        <v>50</v>
      </c>
    </row>
    <row r="150" spans="1:8" ht="32.25" customHeight="1" hidden="1">
      <c r="A150" s="110"/>
      <c r="B150" s="25"/>
      <c r="C150" s="88"/>
      <c r="D150" s="22"/>
      <c r="E150" s="22"/>
      <c r="F150" s="22"/>
      <c r="G150" s="22"/>
      <c r="H150" s="22"/>
    </row>
    <row r="151" spans="1:8" ht="91.5" customHeight="1">
      <c r="A151" s="59" t="s">
        <v>273</v>
      </c>
      <c r="B151" s="16" t="s">
        <v>173</v>
      </c>
      <c r="C151" s="88"/>
      <c r="D151" s="29">
        <f t="shared" si="9"/>
        <v>7476.188</v>
      </c>
      <c r="E151" s="29">
        <v>0</v>
      </c>
      <c r="F151" s="29">
        <v>0</v>
      </c>
      <c r="G151" s="29">
        <f>G152+G153+G154</f>
        <v>7476.188</v>
      </c>
      <c r="H151" s="29">
        <v>0</v>
      </c>
    </row>
    <row r="152" spans="1:8" ht="36.75" customHeight="1">
      <c r="A152" s="59" t="s">
        <v>274</v>
      </c>
      <c r="B152" s="16" t="s">
        <v>346</v>
      </c>
      <c r="C152" s="88"/>
      <c r="D152" s="29">
        <f t="shared" si="9"/>
        <v>5387.416</v>
      </c>
      <c r="E152" s="29">
        <v>0</v>
      </c>
      <c r="F152" s="29">
        <v>0</v>
      </c>
      <c r="G152" s="29">
        <v>5387.416</v>
      </c>
      <c r="H152" s="29">
        <v>0</v>
      </c>
    </row>
    <row r="153" spans="1:8" ht="45">
      <c r="A153" s="59" t="s">
        <v>275</v>
      </c>
      <c r="B153" s="16" t="s">
        <v>347</v>
      </c>
      <c r="C153" s="88"/>
      <c r="D153" s="29">
        <f t="shared" si="9"/>
        <v>1460.772</v>
      </c>
      <c r="E153" s="29">
        <v>0</v>
      </c>
      <c r="F153" s="29">
        <v>0</v>
      </c>
      <c r="G153" s="29">
        <v>1460.772</v>
      </c>
      <c r="H153" s="29">
        <v>0</v>
      </c>
    </row>
    <row r="154" spans="1:8" ht="20.25" customHeight="1">
      <c r="A154" s="59" t="s">
        <v>334</v>
      </c>
      <c r="B154" s="16" t="s">
        <v>265</v>
      </c>
      <c r="C154" s="88"/>
      <c r="D154" s="29">
        <f t="shared" si="9"/>
        <v>628</v>
      </c>
      <c r="E154" s="29">
        <v>0</v>
      </c>
      <c r="F154" s="29">
        <v>0</v>
      </c>
      <c r="G154" s="29">
        <v>628</v>
      </c>
      <c r="H154" s="29">
        <v>0</v>
      </c>
    </row>
    <row r="155" spans="1:9" s="4" customFormat="1" ht="15.75" customHeight="1">
      <c r="A155" s="60" t="s">
        <v>277</v>
      </c>
      <c r="B155" s="44" t="s">
        <v>191</v>
      </c>
      <c r="C155" s="88"/>
      <c r="D155" s="37">
        <f>D156+D157</f>
        <v>19750</v>
      </c>
      <c r="E155" s="37">
        <f>E156+E157</f>
        <v>0</v>
      </c>
      <c r="F155" s="37">
        <f>F156+F157</f>
        <v>0</v>
      </c>
      <c r="G155" s="37">
        <f>G156+G157</f>
        <v>17800</v>
      </c>
      <c r="H155" s="37">
        <f>H156+H157</f>
        <v>1950</v>
      </c>
      <c r="I155" s="12">
        <f>I156+I159+I160</f>
        <v>0</v>
      </c>
    </row>
    <row r="156" spans="1:8" ht="34.5" customHeight="1">
      <c r="A156" s="59" t="s">
        <v>278</v>
      </c>
      <c r="B156" s="16" t="s">
        <v>103</v>
      </c>
      <c r="C156" s="88"/>
      <c r="D156" s="29">
        <f t="shared" si="9"/>
        <v>18520</v>
      </c>
      <c r="E156" s="29">
        <v>0</v>
      </c>
      <c r="F156" s="29">
        <v>0</v>
      </c>
      <c r="G156" s="29">
        <v>16570</v>
      </c>
      <c r="H156" s="29">
        <v>1950</v>
      </c>
    </row>
    <row r="157" spans="1:8" ht="45.75" customHeight="1">
      <c r="A157" s="90" t="s">
        <v>279</v>
      </c>
      <c r="B157" s="36" t="s">
        <v>175</v>
      </c>
      <c r="C157" s="88"/>
      <c r="D157" s="29">
        <f t="shared" si="9"/>
        <v>1230</v>
      </c>
      <c r="E157" s="29">
        <v>0</v>
      </c>
      <c r="F157" s="29">
        <v>0</v>
      </c>
      <c r="G157" s="29">
        <f>G158</f>
        <v>1230</v>
      </c>
      <c r="H157" s="29">
        <v>0</v>
      </c>
    </row>
    <row r="158" spans="1:8" ht="21" customHeight="1">
      <c r="A158" s="91"/>
      <c r="B158" s="36" t="s">
        <v>348</v>
      </c>
      <c r="C158" s="88"/>
      <c r="D158" s="29">
        <f>E158+F158+G158+H158</f>
        <v>1230</v>
      </c>
      <c r="E158" s="29">
        <v>0</v>
      </c>
      <c r="F158" s="29">
        <v>0</v>
      </c>
      <c r="G158" s="29">
        <v>1230</v>
      </c>
      <c r="H158" s="29">
        <v>0</v>
      </c>
    </row>
    <row r="159" spans="1:8" s="4" customFormat="1" ht="32.25" customHeight="1">
      <c r="A159" s="60" t="s">
        <v>281</v>
      </c>
      <c r="B159" s="16" t="s">
        <v>176</v>
      </c>
      <c r="C159" s="88"/>
      <c r="D159" s="37">
        <f t="shared" si="9"/>
        <v>2277.809</v>
      </c>
      <c r="E159" s="37">
        <v>0</v>
      </c>
      <c r="F159" s="37">
        <v>0</v>
      </c>
      <c r="G159" s="37">
        <v>2277.809</v>
      </c>
      <c r="H159" s="37">
        <v>0</v>
      </c>
    </row>
    <row r="160" spans="1:8" ht="30">
      <c r="A160" s="60" t="s">
        <v>282</v>
      </c>
      <c r="B160" s="16" t="s">
        <v>104</v>
      </c>
      <c r="C160" s="89"/>
      <c r="D160" s="29">
        <f t="shared" si="9"/>
        <v>15100</v>
      </c>
      <c r="E160" s="29">
        <v>0</v>
      </c>
      <c r="F160" s="29">
        <v>0</v>
      </c>
      <c r="G160" s="29">
        <v>15100</v>
      </c>
      <c r="H160" s="29">
        <v>0</v>
      </c>
    </row>
    <row r="161" spans="1:8" s="3" customFormat="1" ht="35.25" customHeight="1">
      <c r="A161" s="65" t="s">
        <v>50</v>
      </c>
      <c r="B161" s="33" t="s">
        <v>156</v>
      </c>
      <c r="C161" s="34"/>
      <c r="D161" s="17">
        <f>D162+D165+D169+D172</f>
        <v>5859.129999999999</v>
      </c>
      <c r="E161" s="17">
        <v>0</v>
      </c>
      <c r="F161" s="17">
        <f>F162+F165+F169+F172</f>
        <v>388.13</v>
      </c>
      <c r="G161" s="17">
        <f>G162+G165+G169+G172</f>
        <v>5471</v>
      </c>
      <c r="H161" s="17">
        <v>0</v>
      </c>
    </row>
    <row r="162" spans="1:8" s="4" customFormat="1" ht="19.5" customHeight="1">
      <c r="A162" s="60" t="s">
        <v>52</v>
      </c>
      <c r="B162" s="36" t="s">
        <v>105</v>
      </c>
      <c r="C162" s="87" t="s">
        <v>157</v>
      </c>
      <c r="D162" s="37">
        <f>D163+D164</f>
        <v>578.1279999999999</v>
      </c>
      <c r="E162" s="37">
        <f>E163</f>
        <v>0</v>
      </c>
      <c r="F162" s="37">
        <f>F163</f>
        <v>0</v>
      </c>
      <c r="G162" s="37">
        <f>G163+G164</f>
        <v>578.1279999999999</v>
      </c>
      <c r="H162" s="37">
        <f>H163+H164</f>
        <v>0</v>
      </c>
    </row>
    <row r="163" spans="1:8" s="4" customFormat="1" ht="30">
      <c r="A163" s="60" t="s">
        <v>53</v>
      </c>
      <c r="B163" s="36" t="s">
        <v>349</v>
      </c>
      <c r="C163" s="93"/>
      <c r="D163" s="29">
        <f>E163+F163+G163+H163</f>
        <v>338.128</v>
      </c>
      <c r="E163" s="37">
        <v>0</v>
      </c>
      <c r="F163" s="37">
        <v>0</v>
      </c>
      <c r="G163" s="37">
        <v>338.128</v>
      </c>
      <c r="H163" s="37">
        <v>0</v>
      </c>
    </row>
    <row r="164" spans="1:8" ht="30">
      <c r="A164" s="60" t="s">
        <v>171</v>
      </c>
      <c r="B164" s="16" t="s">
        <v>158</v>
      </c>
      <c r="C164" s="93"/>
      <c r="D164" s="29">
        <f>E164+F164+G164+H164</f>
        <v>240</v>
      </c>
      <c r="E164" s="29">
        <v>0</v>
      </c>
      <c r="F164" s="29">
        <v>0</v>
      </c>
      <c r="G164" s="29">
        <v>240</v>
      </c>
      <c r="H164" s="29">
        <v>0</v>
      </c>
    </row>
    <row r="165" spans="1:8" ht="17.25" customHeight="1">
      <c r="A165" s="59" t="s">
        <v>54</v>
      </c>
      <c r="B165" s="16" t="s">
        <v>106</v>
      </c>
      <c r="C165" s="93"/>
      <c r="D165" s="29">
        <f>D166+D167+D168</f>
        <v>767.025</v>
      </c>
      <c r="E165" s="29">
        <f>E166+E167+E168</f>
        <v>0</v>
      </c>
      <c r="F165" s="29">
        <f>F166+F167+F168</f>
        <v>138.13</v>
      </c>
      <c r="G165" s="29">
        <f>G166+G167+G168</f>
        <v>628.895</v>
      </c>
      <c r="H165" s="29">
        <f>H166+H167+H168+H169</f>
        <v>0</v>
      </c>
    </row>
    <row r="166" spans="1:8" s="4" customFormat="1" ht="30">
      <c r="A166" s="60" t="s">
        <v>55</v>
      </c>
      <c r="B166" s="36" t="s">
        <v>159</v>
      </c>
      <c r="C166" s="93"/>
      <c r="D166" s="37">
        <f>E166+F166+G166+H166</f>
        <v>176.26</v>
      </c>
      <c r="E166" s="37">
        <v>0</v>
      </c>
      <c r="F166" s="37">
        <v>38.13</v>
      </c>
      <c r="G166" s="37">
        <v>138.13</v>
      </c>
      <c r="H166" s="37">
        <v>0</v>
      </c>
    </row>
    <row r="167" spans="1:8" s="4" customFormat="1" ht="30">
      <c r="A167" s="60" t="s">
        <v>107</v>
      </c>
      <c r="B167" s="36" t="s">
        <v>266</v>
      </c>
      <c r="C167" s="93"/>
      <c r="D167" s="37">
        <f>E167+F167+G167+H167</f>
        <v>200</v>
      </c>
      <c r="E167" s="37">
        <v>0</v>
      </c>
      <c r="F167" s="37">
        <v>100</v>
      </c>
      <c r="G167" s="37">
        <v>100</v>
      </c>
      <c r="H167" s="37">
        <v>0</v>
      </c>
    </row>
    <row r="168" spans="1:8" s="6" customFormat="1" ht="17.25" customHeight="1">
      <c r="A168" s="60" t="s">
        <v>335</v>
      </c>
      <c r="B168" s="36" t="s">
        <v>160</v>
      </c>
      <c r="C168" s="93"/>
      <c r="D168" s="37">
        <f>E168+F168+G168+H168</f>
        <v>390.765</v>
      </c>
      <c r="E168" s="37">
        <v>0</v>
      </c>
      <c r="F168" s="37">
        <v>0</v>
      </c>
      <c r="G168" s="37">
        <v>390.765</v>
      </c>
      <c r="H168" s="37">
        <v>0</v>
      </c>
    </row>
    <row r="169" spans="1:8" s="6" customFormat="1" ht="18" customHeight="1">
      <c r="A169" s="59" t="s">
        <v>56</v>
      </c>
      <c r="B169" s="36" t="s">
        <v>108</v>
      </c>
      <c r="C169" s="93"/>
      <c r="D169" s="29">
        <f>D170+D171</f>
        <v>577</v>
      </c>
      <c r="E169" s="37">
        <f>E170+E171</f>
        <v>0</v>
      </c>
      <c r="F169" s="37">
        <f>F170+F171</f>
        <v>250</v>
      </c>
      <c r="G169" s="37">
        <f>G170+G171</f>
        <v>327</v>
      </c>
      <c r="H169" s="37">
        <f>H170+H171</f>
        <v>0</v>
      </c>
    </row>
    <row r="170" spans="1:8" s="4" customFormat="1" ht="45">
      <c r="A170" s="60" t="s">
        <v>336</v>
      </c>
      <c r="B170" s="36" t="s">
        <v>109</v>
      </c>
      <c r="C170" s="93"/>
      <c r="D170" s="37">
        <f>E170+F170+G170+H170</f>
        <v>504</v>
      </c>
      <c r="E170" s="37">
        <v>0</v>
      </c>
      <c r="F170" s="37">
        <v>227</v>
      </c>
      <c r="G170" s="37">
        <v>277</v>
      </c>
      <c r="H170" s="37">
        <v>0</v>
      </c>
    </row>
    <row r="171" spans="1:8" ht="40.5" customHeight="1">
      <c r="A171" s="60" t="s">
        <v>337</v>
      </c>
      <c r="B171" s="16" t="s">
        <v>110</v>
      </c>
      <c r="C171" s="96"/>
      <c r="D171" s="37">
        <f>E171+F171+G171+H171</f>
        <v>73</v>
      </c>
      <c r="E171" s="29">
        <v>0</v>
      </c>
      <c r="F171" s="29">
        <v>23</v>
      </c>
      <c r="G171" s="29">
        <v>50</v>
      </c>
      <c r="H171" s="29">
        <v>0</v>
      </c>
    </row>
    <row r="172" spans="1:8" ht="19.5" customHeight="1">
      <c r="A172" s="59" t="s">
        <v>111</v>
      </c>
      <c r="B172" s="16" t="s">
        <v>361</v>
      </c>
      <c r="C172" s="96"/>
      <c r="D172" s="29">
        <f>E172+F172+G172+H172</f>
        <v>3936.977</v>
      </c>
      <c r="E172" s="29">
        <v>0</v>
      </c>
      <c r="F172" s="29">
        <v>0</v>
      </c>
      <c r="G172" s="29">
        <v>3936.977</v>
      </c>
      <c r="H172" s="29">
        <v>0</v>
      </c>
    </row>
    <row r="173" spans="1:8" ht="23.25" customHeight="1" hidden="1">
      <c r="A173" s="59"/>
      <c r="B173" s="16"/>
      <c r="C173" s="97"/>
      <c r="D173" s="29"/>
      <c r="E173" s="29"/>
      <c r="F173" s="29"/>
      <c r="G173" s="29"/>
      <c r="H173" s="29"/>
    </row>
    <row r="174" spans="1:62" s="3" customFormat="1" ht="15" customHeight="1">
      <c r="A174" s="65" t="s">
        <v>51</v>
      </c>
      <c r="B174" s="33" t="s">
        <v>23</v>
      </c>
      <c r="C174" s="34"/>
      <c r="D174" s="17">
        <f>D175+D182+D190+D194+D199</f>
        <v>9678.170999999998</v>
      </c>
      <c r="E174" s="17">
        <f>E175+E182+E190+E194+E199</f>
        <v>0</v>
      </c>
      <c r="F174" s="17">
        <f>F175+F182+F190+F194+F199</f>
        <v>0</v>
      </c>
      <c r="G174" s="17">
        <f>G175+G182+G190+G194+G199</f>
        <v>9678.170999999998</v>
      </c>
      <c r="H174" s="17">
        <f>H175+H182+H190+H194+H199</f>
        <v>0</v>
      </c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</row>
    <row r="175" spans="1:62" s="4" customFormat="1" ht="15">
      <c r="A175" s="60" t="s">
        <v>57</v>
      </c>
      <c r="B175" s="36" t="s">
        <v>188</v>
      </c>
      <c r="C175" s="92" t="s">
        <v>112</v>
      </c>
      <c r="D175" s="29">
        <f aca="true" t="shared" si="10" ref="D175:D180">E175+F175+G175+H175</f>
        <v>4198.380999999999</v>
      </c>
      <c r="E175" s="37">
        <f>E176+E177+E178+E179+E180+E181</f>
        <v>0</v>
      </c>
      <c r="F175" s="37">
        <f>F176+F177+F178+F179+F180+F181</f>
        <v>0</v>
      </c>
      <c r="G175" s="37">
        <f>G176+G177+G178+G179+G180+G181</f>
        <v>4198.380999999999</v>
      </c>
      <c r="H175" s="37">
        <f>H176+H177+H178+H179+H180+H181</f>
        <v>0</v>
      </c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</row>
    <row r="176" spans="1:8" ht="27" customHeight="1">
      <c r="A176" s="59" t="s">
        <v>58</v>
      </c>
      <c r="B176" s="16" t="s">
        <v>148</v>
      </c>
      <c r="C176" s="88"/>
      <c r="D176" s="29">
        <f t="shared" si="10"/>
        <v>75</v>
      </c>
      <c r="E176" s="29">
        <v>0</v>
      </c>
      <c r="F176" s="29">
        <v>0</v>
      </c>
      <c r="G176" s="29">
        <v>75</v>
      </c>
      <c r="H176" s="29">
        <v>0</v>
      </c>
    </row>
    <row r="177" spans="1:8" ht="30.75" customHeight="1">
      <c r="A177" s="59" t="s">
        <v>59</v>
      </c>
      <c r="B177" s="16" t="s">
        <v>30</v>
      </c>
      <c r="C177" s="89"/>
      <c r="D177" s="29">
        <f t="shared" si="10"/>
        <v>20</v>
      </c>
      <c r="E177" s="29">
        <v>0</v>
      </c>
      <c r="F177" s="29">
        <v>0</v>
      </c>
      <c r="G177" s="29">
        <v>20</v>
      </c>
      <c r="H177" s="29">
        <v>0</v>
      </c>
    </row>
    <row r="178" spans="1:8" ht="30.75" customHeight="1">
      <c r="A178" s="59" t="s">
        <v>61</v>
      </c>
      <c r="B178" s="16" t="s">
        <v>31</v>
      </c>
      <c r="C178" s="101" t="s">
        <v>88</v>
      </c>
      <c r="D178" s="29">
        <f t="shared" si="10"/>
        <v>400</v>
      </c>
      <c r="E178" s="29">
        <v>0</v>
      </c>
      <c r="F178" s="29">
        <v>0</v>
      </c>
      <c r="G178" s="29">
        <v>400</v>
      </c>
      <c r="H178" s="29">
        <v>0</v>
      </c>
    </row>
    <row r="179" spans="1:8" ht="20.25" customHeight="1">
      <c r="A179" s="59" t="s">
        <v>60</v>
      </c>
      <c r="B179" s="16" t="s">
        <v>113</v>
      </c>
      <c r="C179" s="102"/>
      <c r="D179" s="29">
        <f t="shared" si="10"/>
        <v>40</v>
      </c>
      <c r="E179" s="29">
        <v>0</v>
      </c>
      <c r="F179" s="29">
        <v>0</v>
      </c>
      <c r="G179" s="29">
        <v>40</v>
      </c>
      <c r="H179" s="29">
        <v>0</v>
      </c>
    </row>
    <row r="180" spans="1:8" ht="25.5" customHeight="1">
      <c r="A180" s="59" t="s">
        <v>62</v>
      </c>
      <c r="B180" s="16" t="s">
        <v>285</v>
      </c>
      <c r="C180" s="87" t="s">
        <v>112</v>
      </c>
      <c r="D180" s="29">
        <f t="shared" si="10"/>
        <v>3658.381</v>
      </c>
      <c r="E180" s="29">
        <v>0</v>
      </c>
      <c r="F180" s="29">
        <v>0</v>
      </c>
      <c r="G180" s="29">
        <v>3658.381</v>
      </c>
      <c r="H180" s="29">
        <v>0</v>
      </c>
    </row>
    <row r="181" spans="1:8" ht="30.75" customHeight="1">
      <c r="A181" s="59" t="s">
        <v>114</v>
      </c>
      <c r="B181" s="16" t="s">
        <v>149</v>
      </c>
      <c r="C181" s="88"/>
      <c r="D181" s="29">
        <f>E181+F181+G181+H181</f>
        <v>5</v>
      </c>
      <c r="E181" s="29">
        <v>0</v>
      </c>
      <c r="F181" s="29">
        <v>0</v>
      </c>
      <c r="G181" s="29">
        <v>5</v>
      </c>
      <c r="H181" s="29">
        <v>0</v>
      </c>
    </row>
    <row r="182" spans="1:8" s="6" customFormat="1" ht="45">
      <c r="A182" s="60" t="s">
        <v>63</v>
      </c>
      <c r="B182" s="36" t="s">
        <v>189</v>
      </c>
      <c r="C182" s="88"/>
      <c r="D182" s="37">
        <f>D183+D184+D185+D186+D187+D188+D189</f>
        <v>4579.79</v>
      </c>
      <c r="E182" s="37">
        <f>E183+E184+E185+E186+E187+E188+E189</f>
        <v>0</v>
      </c>
      <c r="F182" s="37">
        <f>F183+F184+F185+F186+F187+F188+F189</f>
        <v>0</v>
      </c>
      <c r="G182" s="37">
        <f>G183+G184+G185+G186+G187+G188+G189</f>
        <v>4579.79</v>
      </c>
      <c r="H182" s="37">
        <f>H183+H184+H185+H186+H187+H188+H189</f>
        <v>0</v>
      </c>
    </row>
    <row r="183" spans="1:8" s="6" customFormat="1" ht="29.25" customHeight="1">
      <c r="A183" s="59" t="s">
        <v>64</v>
      </c>
      <c r="B183" s="36" t="s">
        <v>115</v>
      </c>
      <c r="C183" s="88"/>
      <c r="D183" s="29">
        <f>E183+F183+G183+H183</f>
        <v>150</v>
      </c>
      <c r="E183" s="37">
        <v>0</v>
      </c>
      <c r="F183" s="37">
        <v>0</v>
      </c>
      <c r="G183" s="37">
        <v>150</v>
      </c>
      <c r="H183" s="37">
        <v>0</v>
      </c>
    </row>
    <row r="184" spans="1:8" s="6" customFormat="1" ht="32.25" customHeight="1">
      <c r="A184" s="59" t="s">
        <v>119</v>
      </c>
      <c r="B184" s="36" t="s">
        <v>116</v>
      </c>
      <c r="C184" s="88"/>
      <c r="D184" s="29">
        <f aca="true" t="shared" si="11" ref="D184:D189">E184+F184+G184+H184</f>
        <v>105</v>
      </c>
      <c r="E184" s="37">
        <v>0</v>
      </c>
      <c r="F184" s="37">
        <v>0</v>
      </c>
      <c r="G184" s="37">
        <v>105</v>
      </c>
      <c r="H184" s="37">
        <v>0</v>
      </c>
    </row>
    <row r="185" spans="1:8" s="6" customFormat="1" ht="31.5" customHeight="1">
      <c r="A185" s="59" t="s">
        <v>120</v>
      </c>
      <c r="B185" s="36" t="s">
        <v>150</v>
      </c>
      <c r="C185" s="88"/>
      <c r="D185" s="29">
        <f t="shared" si="11"/>
        <v>10</v>
      </c>
      <c r="E185" s="37">
        <v>0</v>
      </c>
      <c r="F185" s="37">
        <v>0</v>
      </c>
      <c r="G185" s="37">
        <v>10</v>
      </c>
      <c r="H185" s="37">
        <v>0</v>
      </c>
    </row>
    <row r="186" spans="1:8" s="6" customFormat="1" ht="27.75" customHeight="1">
      <c r="A186" s="59" t="s">
        <v>121</v>
      </c>
      <c r="B186" s="36" t="s">
        <v>117</v>
      </c>
      <c r="C186" s="88"/>
      <c r="D186" s="29">
        <f t="shared" si="11"/>
        <v>220</v>
      </c>
      <c r="E186" s="37">
        <v>0</v>
      </c>
      <c r="F186" s="37">
        <v>0</v>
      </c>
      <c r="G186" s="37">
        <v>220</v>
      </c>
      <c r="H186" s="37">
        <v>0</v>
      </c>
    </row>
    <row r="187" spans="1:8" s="6" customFormat="1" ht="16.5" customHeight="1">
      <c r="A187" s="59" t="s">
        <v>122</v>
      </c>
      <c r="B187" s="16" t="s">
        <v>32</v>
      </c>
      <c r="C187" s="88"/>
      <c r="D187" s="29">
        <f t="shared" si="11"/>
        <v>4079.79</v>
      </c>
      <c r="E187" s="37">
        <v>0</v>
      </c>
      <c r="F187" s="37">
        <v>0</v>
      </c>
      <c r="G187" s="37">
        <v>4079.79</v>
      </c>
      <c r="H187" s="37">
        <v>0</v>
      </c>
    </row>
    <row r="188" spans="1:8" s="6" customFormat="1" ht="33" customHeight="1">
      <c r="A188" s="59" t="s">
        <v>123</v>
      </c>
      <c r="B188" s="16" t="s">
        <v>118</v>
      </c>
      <c r="C188" s="88"/>
      <c r="D188" s="29">
        <f t="shared" si="11"/>
        <v>10</v>
      </c>
      <c r="E188" s="37">
        <v>0</v>
      </c>
      <c r="F188" s="37">
        <v>0</v>
      </c>
      <c r="G188" s="37">
        <v>10</v>
      </c>
      <c r="H188" s="37">
        <v>0</v>
      </c>
    </row>
    <row r="189" spans="1:8" ht="27.75" customHeight="1">
      <c r="A189" s="59" t="s">
        <v>124</v>
      </c>
      <c r="B189" s="16" t="s">
        <v>151</v>
      </c>
      <c r="C189" s="88"/>
      <c r="D189" s="29">
        <f t="shared" si="11"/>
        <v>5</v>
      </c>
      <c r="E189" s="29">
        <v>0</v>
      </c>
      <c r="F189" s="29">
        <v>0</v>
      </c>
      <c r="G189" s="29">
        <v>5</v>
      </c>
      <c r="H189" s="29">
        <v>0</v>
      </c>
    </row>
    <row r="190" spans="1:59" s="4" customFormat="1" ht="18" customHeight="1">
      <c r="A190" s="60" t="s">
        <v>65</v>
      </c>
      <c r="B190" s="36" t="s">
        <v>24</v>
      </c>
      <c r="C190" s="88"/>
      <c r="D190" s="37">
        <f>D191+D192+D193</f>
        <v>300</v>
      </c>
      <c r="E190" s="37">
        <f>E191+E192+E193</f>
        <v>0</v>
      </c>
      <c r="F190" s="37">
        <f>F191+F192+F193</f>
        <v>0</v>
      </c>
      <c r="G190" s="37">
        <f>G191+G192+G193</f>
        <v>300</v>
      </c>
      <c r="H190" s="37">
        <f>H191+H192+H193</f>
        <v>0</v>
      </c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s="6" customFormat="1" ht="26.25" customHeight="1">
      <c r="A191" s="60" t="s">
        <v>127</v>
      </c>
      <c r="B191" s="36" t="s">
        <v>152</v>
      </c>
      <c r="C191" s="88"/>
      <c r="D191" s="29">
        <f>E191+F191+G191+H191</f>
        <v>160</v>
      </c>
      <c r="E191" s="37">
        <v>0</v>
      </c>
      <c r="F191" s="37">
        <v>0</v>
      </c>
      <c r="G191" s="37">
        <v>160</v>
      </c>
      <c r="H191" s="37">
        <v>0</v>
      </c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s="6" customFormat="1" ht="42.75" customHeight="1">
      <c r="A192" s="60" t="s">
        <v>128</v>
      </c>
      <c r="B192" s="36" t="s">
        <v>125</v>
      </c>
      <c r="C192" s="88"/>
      <c r="D192" s="29">
        <f>E192+F192+G192+H192</f>
        <v>77</v>
      </c>
      <c r="E192" s="37">
        <v>0</v>
      </c>
      <c r="F192" s="37">
        <v>0</v>
      </c>
      <c r="G192" s="37">
        <v>77</v>
      </c>
      <c r="H192" s="37">
        <v>0</v>
      </c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s="6" customFormat="1" ht="15">
      <c r="A193" s="60" t="s">
        <v>129</v>
      </c>
      <c r="B193" s="36" t="s">
        <v>126</v>
      </c>
      <c r="C193" s="88"/>
      <c r="D193" s="29">
        <f>E193+F193+G193+H193</f>
        <v>63</v>
      </c>
      <c r="E193" s="37">
        <v>0</v>
      </c>
      <c r="F193" s="37">
        <v>0</v>
      </c>
      <c r="G193" s="37">
        <v>63</v>
      </c>
      <c r="H193" s="37">
        <v>0</v>
      </c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s="4" customFormat="1" ht="15">
      <c r="A194" s="60" t="s">
        <v>66</v>
      </c>
      <c r="B194" s="36" t="s">
        <v>130</v>
      </c>
      <c r="C194" s="89"/>
      <c r="D194" s="37">
        <f>D195+D197+D198</f>
        <v>300</v>
      </c>
      <c r="E194" s="37">
        <f>E195+E197+E198</f>
        <v>0</v>
      </c>
      <c r="F194" s="37">
        <f>F195+F197+F198</f>
        <v>0</v>
      </c>
      <c r="G194" s="37">
        <f>G195+G197+G198</f>
        <v>300</v>
      </c>
      <c r="H194" s="37">
        <f>H195+H197+H198</f>
        <v>0</v>
      </c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8" ht="30.75" customHeight="1">
      <c r="A195" s="90" t="s">
        <v>67</v>
      </c>
      <c r="B195" s="79" t="s">
        <v>153</v>
      </c>
      <c r="C195" s="77" t="s">
        <v>190</v>
      </c>
      <c r="D195" s="75">
        <f>E195+F195+G195+H195</f>
        <v>210</v>
      </c>
      <c r="E195" s="75">
        <v>0</v>
      </c>
      <c r="F195" s="75">
        <v>0</v>
      </c>
      <c r="G195" s="75">
        <v>210</v>
      </c>
      <c r="H195" s="75">
        <v>0</v>
      </c>
    </row>
    <row r="196" spans="1:8" ht="54.75" customHeight="1">
      <c r="A196" s="91"/>
      <c r="B196" s="100"/>
      <c r="C196" s="78"/>
      <c r="D196" s="76"/>
      <c r="E196" s="76"/>
      <c r="F196" s="76"/>
      <c r="G196" s="76"/>
      <c r="H196" s="76"/>
    </row>
    <row r="197" spans="1:8" ht="31.5" customHeight="1">
      <c r="A197" s="55" t="s">
        <v>68</v>
      </c>
      <c r="B197" s="16" t="s">
        <v>286</v>
      </c>
      <c r="C197" s="87" t="s">
        <v>112</v>
      </c>
      <c r="D197" s="49">
        <f>E197+F197+G197+H197</f>
        <v>10</v>
      </c>
      <c r="E197" s="29">
        <v>0</v>
      </c>
      <c r="F197" s="29">
        <v>0</v>
      </c>
      <c r="G197" s="29">
        <v>10</v>
      </c>
      <c r="H197" s="29">
        <v>0</v>
      </c>
    </row>
    <row r="198" spans="1:8" ht="33.75" customHeight="1">
      <c r="A198" s="55" t="s">
        <v>131</v>
      </c>
      <c r="B198" s="16" t="s">
        <v>154</v>
      </c>
      <c r="C198" s="88"/>
      <c r="D198" s="49">
        <f>E198+F198+G198+H198</f>
        <v>80</v>
      </c>
      <c r="E198" s="29">
        <v>0</v>
      </c>
      <c r="F198" s="29">
        <v>0</v>
      </c>
      <c r="G198" s="29">
        <v>80</v>
      </c>
      <c r="H198" s="29">
        <v>0</v>
      </c>
    </row>
    <row r="199" spans="1:8" s="4" customFormat="1" ht="30.75" customHeight="1">
      <c r="A199" s="60" t="s">
        <v>69</v>
      </c>
      <c r="B199" s="36" t="s">
        <v>34</v>
      </c>
      <c r="C199" s="88"/>
      <c r="D199" s="37">
        <f>D200+D201</f>
        <v>300</v>
      </c>
      <c r="E199" s="37">
        <f>E200+E201</f>
        <v>0</v>
      </c>
      <c r="F199" s="37">
        <f>F200+F201</f>
        <v>0</v>
      </c>
      <c r="G199" s="37">
        <f>G200+G201</f>
        <v>300</v>
      </c>
      <c r="H199" s="37">
        <f>H200+H201</f>
        <v>0</v>
      </c>
    </row>
    <row r="200" spans="1:8" s="6" customFormat="1" ht="16.5" customHeight="1">
      <c r="A200" s="59" t="s">
        <v>70</v>
      </c>
      <c r="B200" s="36" t="s">
        <v>287</v>
      </c>
      <c r="C200" s="88"/>
      <c r="D200" s="29">
        <f aca="true" t="shared" si="12" ref="D200:D210">E200+F200+G200+H200</f>
        <v>220</v>
      </c>
      <c r="E200" s="37">
        <v>0</v>
      </c>
      <c r="F200" s="37">
        <v>0</v>
      </c>
      <c r="G200" s="37">
        <v>220</v>
      </c>
      <c r="H200" s="37">
        <v>0</v>
      </c>
    </row>
    <row r="201" spans="1:8" ht="31.5" customHeight="1">
      <c r="A201" s="59" t="s">
        <v>132</v>
      </c>
      <c r="B201" s="16" t="s">
        <v>155</v>
      </c>
      <c r="C201" s="89"/>
      <c r="D201" s="29">
        <f t="shared" si="12"/>
        <v>80</v>
      </c>
      <c r="E201" s="29">
        <v>0</v>
      </c>
      <c r="F201" s="29">
        <v>0</v>
      </c>
      <c r="G201" s="29">
        <v>80</v>
      </c>
      <c r="H201" s="29">
        <v>0</v>
      </c>
    </row>
    <row r="202" spans="1:8" s="3" customFormat="1" ht="15">
      <c r="A202" s="64">
        <v>13</v>
      </c>
      <c r="B202" s="33" t="s">
        <v>83</v>
      </c>
      <c r="C202" s="50"/>
      <c r="D202" s="17">
        <f t="shared" si="12"/>
        <v>12370</v>
      </c>
      <c r="E202" s="17">
        <f>E203</f>
        <v>0</v>
      </c>
      <c r="F202" s="17">
        <f>F203</f>
        <v>0</v>
      </c>
      <c r="G202" s="17">
        <f>G203</f>
        <v>12370</v>
      </c>
      <c r="H202" s="17">
        <f>H203</f>
        <v>0</v>
      </c>
    </row>
    <row r="203" spans="1:8" ht="37.5" customHeight="1">
      <c r="A203" s="59" t="s">
        <v>82</v>
      </c>
      <c r="B203" s="16" t="s">
        <v>133</v>
      </c>
      <c r="C203" s="81" t="s">
        <v>180</v>
      </c>
      <c r="D203" s="29">
        <f t="shared" si="12"/>
        <v>12370</v>
      </c>
      <c r="E203" s="29">
        <v>0</v>
      </c>
      <c r="F203" s="29">
        <v>0</v>
      </c>
      <c r="G203" s="29">
        <v>12370</v>
      </c>
      <c r="H203" s="29">
        <v>0</v>
      </c>
    </row>
    <row r="204" spans="1:8" s="3" customFormat="1" ht="15">
      <c r="A204" s="64">
        <v>14</v>
      </c>
      <c r="B204" s="33" t="s">
        <v>146</v>
      </c>
      <c r="C204" s="50"/>
      <c r="D204" s="17">
        <f>D206+D209+D210</f>
        <v>95664</v>
      </c>
      <c r="E204" s="17">
        <f>E206+E209+E210</f>
        <v>10105</v>
      </c>
      <c r="F204" s="17">
        <f>F206+F209+F210</f>
        <v>77109</v>
      </c>
      <c r="G204" s="17">
        <f>G206+G209+G210</f>
        <v>8450</v>
      </c>
      <c r="H204" s="17">
        <f>H206+H209+H210</f>
        <v>0</v>
      </c>
    </row>
    <row r="205" spans="1:8" ht="49.5" customHeight="1" hidden="1">
      <c r="A205" s="59"/>
      <c r="B205" s="16"/>
      <c r="C205" s="51"/>
      <c r="D205" s="29"/>
      <c r="E205" s="29"/>
      <c r="F205" s="29"/>
      <c r="G205" s="29"/>
      <c r="H205" s="29"/>
    </row>
    <row r="206" spans="1:8" ht="60">
      <c r="A206" s="59" t="s">
        <v>351</v>
      </c>
      <c r="B206" s="16" t="s">
        <v>350</v>
      </c>
      <c r="C206" s="82" t="s">
        <v>85</v>
      </c>
      <c r="D206" s="29">
        <f>D207+D208</f>
        <v>8100</v>
      </c>
      <c r="E206" s="29">
        <f>E207+E208</f>
        <v>0</v>
      </c>
      <c r="F206" s="29">
        <f>F207+F208</f>
        <v>0</v>
      </c>
      <c r="G206" s="29">
        <f>G207+G208</f>
        <v>8100</v>
      </c>
      <c r="H206" s="29">
        <f>H207+H208</f>
        <v>0</v>
      </c>
    </row>
    <row r="207" spans="1:8" ht="50.25" customHeight="1">
      <c r="A207" s="59" t="s">
        <v>352</v>
      </c>
      <c r="B207" s="16" t="s">
        <v>18</v>
      </c>
      <c r="C207" s="83"/>
      <c r="D207" s="29">
        <f>E207+F207+G207+H207</f>
        <v>5150</v>
      </c>
      <c r="E207" s="29">
        <v>0</v>
      </c>
      <c r="F207" s="29">
        <v>0</v>
      </c>
      <c r="G207" s="29">
        <v>5150</v>
      </c>
      <c r="H207" s="29">
        <v>0</v>
      </c>
    </row>
    <row r="208" spans="1:8" ht="45.75" customHeight="1">
      <c r="A208" s="59" t="s">
        <v>353</v>
      </c>
      <c r="B208" s="16" t="s">
        <v>145</v>
      </c>
      <c r="C208" s="84"/>
      <c r="D208" s="29">
        <f>E208+F208+G208+H208</f>
        <v>2950</v>
      </c>
      <c r="E208" s="29">
        <v>0</v>
      </c>
      <c r="F208" s="29">
        <v>0</v>
      </c>
      <c r="G208" s="29">
        <v>2950</v>
      </c>
      <c r="H208" s="29">
        <v>0</v>
      </c>
    </row>
    <row r="209" spans="1:8" ht="46.5" customHeight="1">
      <c r="A209" s="59" t="s">
        <v>177</v>
      </c>
      <c r="B209" s="16" t="s">
        <v>178</v>
      </c>
      <c r="C209" s="58" t="s">
        <v>147</v>
      </c>
      <c r="D209" s="29">
        <v>87214</v>
      </c>
      <c r="E209" s="29">
        <v>10105</v>
      </c>
      <c r="F209" s="29">
        <v>77109</v>
      </c>
      <c r="G209" s="29">
        <v>0</v>
      </c>
      <c r="H209" s="29">
        <v>0</v>
      </c>
    </row>
    <row r="210" spans="1:8" ht="83.25" customHeight="1">
      <c r="A210" s="59" t="s">
        <v>354</v>
      </c>
      <c r="B210" s="16" t="s">
        <v>179</v>
      </c>
      <c r="C210" s="81" t="s">
        <v>362</v>
      </c>
      <c r="D210" s="29">
        <f t="shared" si="12"/>
        <v>350</v>
      </c>
      <c r="E210" s="29">
        <v>0</v>
      </c>
      <c r="F210" s="29">
        <v>0</v>
      </c>
      <c r="G210" s="29">
        <v>350</v>
      </c>
      <c r="H210" s="29">
        <v>0</v>
      </c>
    </row>
    <row r="211" spans="1:9" s="3" customFormat="1" ht="15">
      <c r="A211" s="28"/>
      <c r="B211" s="33" t="s">
        <v>25</v>
      </c>
      <c r="C211" s="53"/>
      <c r="D211" s="17">
        <f>D6+D15+D21+D32+D52+D80+D87+D94+D108+D145+D161+D174+D202+D204</f>
        <v>1223682.0631</v>
      </c>
      <c r="E211" s="17">
        <f>E6+E15+E21+E32+E52+E80+E87+E94+E108+E145+E161+E174+E202+E204</f>
        <v>29873.7</v>
      </c>
      <c r="F211" s="17">
        <f>F6+F15+F21+F32+F52+F80+F87+F94+F108+F145+F161+F174+F202+F204</f>
        <v>545103.33</v>
      </c>
      <c r="G211" s="17">
        <f>G6+G15+G21+G32+G52+G80+G87+G94+G108+G145+G161+G174+G202+G204</f>
        <v>601950.3841</v>
      </c>
      <c r="H211" s="17">
        <f>H6+H15+H21+H32+H52+H80+H87+H94+H108+H145+H161+H174+H202+H204</f>
        <v>46754.649000000005</v>
      </c>
      <c r="I211" s="11" t="e">
        <f>I204+I202+I174+I161+I145+I108+I94+I87+#REF!+I52+I32+I21+I15+I6</f>
        <v>#REF!</v>
      </c>
    </row>
    <row r="212" spans="1:8" ht="15">
      <c r="A212" s="1"/>
      <c r="B212" s="1"/>
      <c r="C212" s="1"/>
      <c r="D212" s="1"/>
      <c r="E212" s="1"/>
      <c r="F212" s="19"/>
      <c r="G212" s="19"/>
      <c r="H212" s="19"/>
    </row>
    <row r="213" spans="4:7" ht="15">
      <c r="D213" s="8"/>
      <c r="G213" s="67"/>
    </row>
    <row r="214" ht="15">
      <c r="G214" s="7"/>
    </row>
    <row r="215" ht="15">
      <c r="G215" s="14"/>
    </row>
    <row r="220" ht="15">
      <c r="G220" s="14"/>
    </row>
    <row r="222" ht="15">
      <c r="G222" s="14"/>
    </row>
    <row r="224" ht="15">
      <c r="G224" s="69"/>
    </row>
  </sheetData>
  <sheetProtection/>
  <mergeCells count="56">
    <mergeCell ref="C59:C63"/>
    <mergeCell ref="C88:C93"/>
    <mergeCell ref="B2:H2"/>
    <mergeCell ref="C45:C46"/>
    <mergeCell ref="C47:C48"/>
    <mergeCell ref="C49:C50"/>
    <mergeCell ref="D4:H4"/>
    <mergeCell ref="C33:C43"/>
    <mergeCell ref="A25:A26"/>
    <mergeCell ref="A22:A24"/>
    <mergeCell ref="C53:C58"/>
    <mergeCell ref="A95:A99"/>
    <mergeCell ref="A65:A68"/>
    <mergeCell ref="C64:C68"/>
    <mergeCell ref="C75:C79"/>
    <mergeCell ref="C69:C74"/>
    <mergeCell ref="A81:A84"/>
    <mergeCell ref="A59:A63"/>
    <mergeCell ref="C146:C160"/>
    <mergeCell ref="A149:A150"/>
    <mergeCell ref="A147:A148"/>
    <mergeCell ref="A4:A5"/>
    <mergeCell ref="B4:B5"/>
    <mergeCell ref="C22:C31"/>
    <mergeCell ref="A27:A29"/>
    <mergeCell ref="C4:C5"/>
    <mergeCell ref="C16:C20"/>
    <mergeCell ref="C8:C13"/>
    <mergeCell ref="C128:C134"/>
    <mergeCell ref="C135:C138"/>
    <mergeCell ref="A121:A123"/>
    <mergeCell ref="A124:A126"/>
    <mergeCell ref="C95:C99"/>
    <mergeCell ref="C104:C107"/>
    <mergeCell ref="C100:C103"/>
    <mergeCell ref="C110:C114"/>
    <mergeCell ref="G195:G196"/>
    <mergeCell ref="H195:H196"/>
    <mergeCell ref="C195:C196"/>
    <mergeCell ref="A157:A158"/>
    <mergeCell ref="D195:D196"/>
    <mergeCell ref="B195:B196"/>
    <mergeCell ref="C178:C179"/>
    <mergeCell ref="F195:F196"/>
    <mergeCell ref="E195:E196"/>
    <mergeCell ref="C162:C173"/>
    <mergeCell ref="C206:C208"/>
    <mergeCell ref="B3:H3"/>
    <mergeCell ref="C197:C201"/>
    <mergeCell ref="A195:A196"/>
    <mergeCell ref="C180:C194"/>
    <mergeCell ref="C175:C177"/>
    <mergeCell ref="C115:C126"/>
    <mergeCell ref="A69:A71"/>
    <mergeCell ref="A72:A74"/>
    <mergeCell ref="C81:C86"/>
  </mergeCells>
  <printOptions/>
  <pageMargins left="0.31496062992125984" right="0.31496062992125984" top="0.35433070866141736" bottom="0.35433070866141736" header="0.31496062992125984" footer="0.11811023622047245"/>
  <pageSetup firstPageNumber="53" useFirstPageNumber="1" fitToHeight="12" fitToWidth="1" horizontalDpi="600" verticalDpi="600" orientation="landscape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2016-12-02T09:16:05Z</cp:lastPrinted>
  <dcterms:created xsi:type="dcterms:W3CDTF">2006-09-16T00:00:00Z</dcterms:created>
  <dcterms:modified xsi:type="dcterms:W3CDTF">2016-12-06T10:52:45Z</dcterms:modified>
  <cp:category/>
  <cp:version/>
  <cp:contentType/>
  <cp:contentStatus/>
</cp:coreProperties>
</file>