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965" windowWidth="11280" windowHeight="3825" tabRatio="597" firstSheet="1" activeTab="4"/>
  </bookViews>
  <sheets>
    <sheet name="Прилож 1 свод дох.2018" sheetId="1" r:id="rId1"/>
    <sheet name="Прил.2 Перечень ГАД" sheetId="2" r:id="rId2"/>
    <sheet name="прил.3 свод расходов 2018г" sheetId="3" r:id="rId3"/>
    <sheet name="Прил.4 Ведомст.2018" sheetId="4" r:id="rId4"/>
    <sheet name="Прил.5 МП 2018" sheetId="5" r:id="rId5"/>
    <sheet name="прил.6 мун.заимст 2019-2020" sheetId="6" r:id="rId6"/>
    <sheet name="Прил.7  м. гар. 2018г" sheetId="7" r:id="rId7"/>
    <sheet name="Прил.8  м. гар. 2019-2020" sheetId="8" r:id="rId8"/>
    <sheet name="Прил.9 ист.2018" sheetId="9" r:id="rId9"/>
    <sheet name="Прил.10 ист 2019-2020" sheetId="10" r:id="rId10"/>
  </sheets>
  <definedNames>
    <definedName name="_xlnm._FilterDatabase" localSheetId="2" hidden="1">'прил.3 свод расходов 2018г'!$A$12:$F$216</definedName>
    <definedName name="_xlnm._FilterDatabase" localSheetId="3" hidden="1">'Прил.4 Ведомст.2018'!$A$10:$G$490</definedName>
    <definedName name="_xlnm._FilterDatabase" localSheetId="4" hidden="1">'Прил.5 МП 2018'!$A$11:$D$60</definedName>
    <definedName name="_xlnm.Print_Area" localSheetId="2">'прил.3 свод расходов 2018г'!$A$1:$F$228</definedName>
    <definedName name="_xlnm.Print_Area" localSheetId="3">'Прил.4 Ведомст.2018'!$A$1:$G$498</definedName>
  </definedNames>
  <calcPr fullCalcOnLoad="1"/>
</workbook>
</file>

<file path=xl/sharedStrings.xml><?xml version="1.0" encoding="utf-8"?>
<sst xmlns="http://schemas.openxmlformats.org/spreadsheetml/2006/main" count="3777" uniqueCount="713">
  <si>
    <t>Обеспечение деятельности муниципальных органов (центральный аппарат)</t>
  </si>
  <si>
    <t>Расходы на выплаты персоналу муниципальных органов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</si>
  <si>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</si>
  <si>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Думы Ирбитского муниниципального образования</t>
  </si>
  <si>
    <t>Депутаты представительного органа муниципального образования</t>
  </si>
  <si>
    <t>Финансовое обеспечение расходов по развитию информационно-технологических ресурсов.</t>
  </si>
  <si>
    <t>Иные закупки товаров, работ и услуг для обеспечения государственных (муниципальных) нужд</t>
  </si>
  <si>
    <t>Обеспечение организационных мероприятий.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</si>
  <si>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</si>
  <si>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</si>
  <si>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Обеспечение деятельности муниципальных органов(территориальные органы)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</si>
  <si>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</si>
  <si>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</si>
  <si>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МП"Повышение эффективности управления муниципальными финансами Ирбитского муниципального образования до 2020 года"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</si>
  <si>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</si>
  <si>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Обеспечение  деятельности финансового управления.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</si>
  <si>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</si>
  <si>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 xml:space="preserve"> Непрограммные направления деятельности</t>
  </si>
  <si>
    <t>Резервный фонд муниципального образования</t>
  </si>
  <si>
    <t>Резервные средства</t>
  </si>
  <si>
    <t>Резервные фонды</t>
  </si>
  <si>
    <t>Другие общегосударственные вопросы</t>
  </si>
  <si>
    <t xml:space="preserve">                              образования от 20.12.2018 №205</t>
  </si>
  <si>
    <t xml:space="preserve"> МП"Управление муниципальным имуществом и земельными ресурсами на территории Ирбитского муниципального образования до 2020 года"</t>
  </si>
  <si>
    <t>Общепрограмные расходы.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</si>
  <si>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</si>
  <si>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Исполнение судебных актов</t>
  </si>
  <si>
    <t>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бюджета.</t>
  </si>
  <si>
    <t>Оказание услуг(выполнение работ) муниципальными учреждениями</t>
  </si>
  <si>
    <t xml:space="preserve"> НАЦИОНАЛЬНАЯ ОБОРОНА</t>
  </si>
  <si>
    <t>Мобилизационная и вневойсковая подготовка</t>
  </si>
  <si>
    <t>Расходы по оплате труда работников ВУС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</si>
  <si>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</si>
  <si>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</si>
  <si>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</si>
  <si>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 xml:space="preserve"> МП"Обеспечение общественной безопасности населения Ирбитского муниципального образования до 2020 года"</t>
  </si>
  <si>
    <t xml:space="preserve"> Приобретение систем оповещения населения об опасностях, возникающих при ведении боевых действий или вследствии их действий.</t>
  </si>
  <si>
    <t>Обеспечение деятельности ЕДДС.</t>
  </si>
  <si>
    <t xml:space="preserve"> Иные закупки товаров, работ и услуг для обеспечения государственных (муниципальных) нужд</t>
  </si>
  <si>
    <t>Приобретение методической литературы,стендов, пособий и наглядной агитации по вопросам ГО и ЧС и безопасности людей на водных объектах.</t>
  </si>
  <si>
    <t>Обеспечение пожарной безопасности</t>
  </si>
  <si>
    <t>МП"Обеспечение общественной безопасности населения Ирбитского муниципального образования до 2020 года"</t>
  </si>
  <si>
    <t>Подпрограмма"Обеспечение первичных мер пожарной безопасности на территории Ирбитского муниципального образования".</t>
  </si>
  <si>
    <t>Оснащение и обслуживание территорий первичными средствами тушения пожаров и протипожарным инвентарем.</t>
  </si>
  <si>
    <t>Создание вокруг населенных пунктов противопожарных минерализированных защитных полос.</t>
  </si>
  <si>
    <t>Обеспечение функционирования первичных средств пожаротушения.</t>
  </si>
  <si>
    <t>НАЦИОНАЛЬНАЯ ЭКОНОМИКА</t>
  </si>
  <si>
    <t xml:space="preserve"> Транспорт</t>
  </si>
  <si>
    <t>МП"Развитие транспортного комплекса в Ирбитском муниципальном образовании до 2020 года"</t>
  </si>
  <si>
    <t>Подпрограмма"Повышение безопасности дорожного движения на территории Ирбитского муниципального образования"</t>
  </si>
  <si>
    <t xml:space="preserve"> Актуализация муниципальной программы "Комплексное развитие систем транспортной инфраструктуры Ирбитского муниципального образования до 2031 года"</t>
  </si>
  <si>
    <t>Дорожное хозяйство (дорожные фонды)</t>
  </si>
  <si>
    <t>Содержание дорожной сети в населенных пунктах Ирбитского муниципального образования.</t>
  </si>
  <si>
    <t>Освещение дорожной сети в населенных пунктах Ирбитского муниципального образования,в том числе разработка ПСД, проверка и экспертиза.</t>
  </si>
  <si>
    <t>Другие вопросы в области национальной экономики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</si>
  <si>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</si>
  <si>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>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</si>
  <si>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>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</si>
  <si>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>Определение рыночной стоимости объектов недвижимого, движимого имущества, земельных участков.</t>
  </si>
  <si>
    <t>МП"Подготовка документов территориального планирования в Ирбитском муниципальном образовании до 2020 года"</t>
  </si>
  <si>
    <t>Формирование  земельных  участков.</t>
  </si>
  <si>
    <t>ЖИЛИЩНО-КОММУНАЛЬНОЕ ХОЗЯЙСТВО</t>
  </si>
  <si>
    <t>Коммунальное хозяйство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</si>
  <si>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</si>
  <si>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</si>
  <si>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ТЭР.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</si>
  <si>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</si>
  <si>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Благоустройство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</si>
  <si>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</si>
  <si>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Освещение мест отдыха (парки, скверы) в населенных пунктах Ирбитского МО.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</si>
  <si>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</si>
  <si>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ОБРАЗОВАНИЕ</t>
  </si>
  <si>
    <t>Дошкольное образование</t>
  </si>
  <si>
    <t>МП"Развитие системы образования в Ирбитском МО до 2020 года"</t>
  </si>
  <si>
    <t>Подпрограмма"Развитие системы дошкольного образования в Ирбитском МО"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</si>
  <si>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</si>
  <si>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Расходы на выплаты персоналу казенных учреждений</t>
  </si>
  <si>
    <t>Субсидии бюджетным учреждениям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</si>
  <si>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</si>
  <si>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 xml:space="preserve"> Субсидии автономным учреждениям</t>
  </si>
  <si>
    <t>Финансирование расходов на обеспечение оплаты труда работников муниципальных учреждений в размере не ниже минимального размера оплаты труда.</t>
  </si>
  <si>
    <t>Общее образование</t>
  </si>
  <si>
    <t>Подпрограмма"Развитие системы общего образования в Ирбитском МО"</t>
  </si>
  <si>
    <t>Обеспечение организации бесплатного питания обучающихся в муниципальных общеобразовательных организациях.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</si>
  <si>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</si>
  <si>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Субсидии автономным учреждениям</t>
  </si>
  <si>
    <t>Молодежная политика</t>
  </si>
  <si>
    <t>МП"Развитие физической культуры, спорта и молодежной политики Ирбитского муниципального образования до 2020 года"</t>
  </si>
  <si>
    <t>Подпрограмма "Молодежь Ирбитского муниципального образования "</t>
  </si>
  <si>
    <t>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</si>
  <si>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</si>
  <si>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Обеспечение МКУ "Физкультурно-молодежный центр"</t>
  </si>
  <si>
    <t>Другие вопросы в области образования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</si>
  <si>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</si>
  <si>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Организация деятельности МКУ "Центр развития образования", оказывающего услуги в сфере образования.</t>
  </si>
  <si>
    <t>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</si>
  <si>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Премии и гранты</t>
  </si>
  <si>
    <t>КУЛЬТУРА, КИНЕМАТОГРАФИЯ</t>
  </si>
  <si>
    <t>Культура</t>
  </si>
  <si>
    <t>Резервный фонд Правительства Свердловской области</t>
  </si>
  <si>
    <t>Другие вопросы в области культуры, кинематографии</t>
  </si>
  <si>
    <t>МП"Развитие культуры и искусства в Ирбитском муниципальном образовании до 2020 года"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</si>
  <si>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</si>
  <si>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</si>
  <si>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СОЦИАЛЬНАЯ ПОЛИТИКА</t>
  </si>
  <si>
    <t>Социальное обеспечение населения</t>
  </si>
  <si>
    <t>Меры по обеспечению дополнительных прав и льгот для почетных граждан</t>
  </si>
  <si>
    <t>Социальные выплаты гражданам, кроме публичных нормативных социальных выплат</t>
  </si>
  <si>
    <t>Другие вопросы в области социальной политики</t>
  </si>
  <si>
    <t>МП"Социальная поддержка населения Ирбитского муниципального образования до 2020 года"</t>
  </si>
  <si>
    <t>Подпрограмма"Социальная поддержка по оплате жилого помещения и коммунальных услуг населения Ирбитского МО до 2020 года."</t>
  </si>
  <si>
    <t>Расходы на обеспечение деятельности МКУ "Служба субсидий Ирбитского района"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</si>
  <si>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Обслуживание муниципального долга</t>
  </si>
  <si>
    <t>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</si>
  <si>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>Подпрограмма"Управление  муниципальным  долгом"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</si>
  <si>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</si>
  <si>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</si>
  <si>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Ремонт и содержание стадиона п.Зайково</t>
  </si>
  <si>
    <t>Подпрограмма"Развитие физической культуры и спорта Ирбитского муниципального образования"</t>
  </si>
  <si>
    <t>Массовый спорт</t>
  </si>
  <si>
    <t>ФИЗИЧЕСКАЯ КУЛЬТУРА И СПОРТ</t>
  </si>
  <si>
    <t>Расходы на обеспечение деятельности МКУ "Служба субсидий Ирбитского района" в части осуществления государственного полномочия по предоставлению  гражданам субсидий на оплату жилого помещения и коммунальных услуг".</t>
  </si>
  <si>
    <t>ГРБС: Горкинская территориальная администрация Ирбитского муниципального образования</t>
  </si>
  <si>
    <t>ГРБС: Дубская территориальная администрация Ирбитского муниципального образования</t>
  </si>
  <si>
    <t>ГРБС: Знаменская территориальная администрация Ирбитского муниципального образования</t>
  </si>
  <si>
    <t>ГРБС:Килачевская территориальная администрация Ирбитского  муниципального образования</t>
  </si>
  <si>
    <t>ГРБС: Киргинская территориальная администрация Ирбитского муниципального образования</t>
  </si>
  <si>
    <t xml:space="preserve"> Подпрограмма "Восстановление и развитие внешнего благоустройства населенных пунктов Ирбитского муниципального образования "</t>
  </si>
  <si>
    <t>ГРБС: Ницинская территориальная администрация Ирбитского муниципального образования</t>
  </si>
  <si>
    <t>ГРБС: Финансовое управление администрации Ирбитского муниципального образования</t>
  </si>
  <si>
    <t>ГРБС:Контрольный орган Ирбитского муниципального  образования</t>
  </si>
  <si>
    <t>ГРБС: Новгородовская территориальная администрация Ирбитского муниципального образования</t>
  </si>
  <si>
    <t xml:space="preserve"> ГРБС: Осинцевская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</si>
  <si>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</si>
  <si>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 xml:space="preserve"> НАЦИОНАЛЬНАЯ ЭКОНОМИКА</t>
  </si>
  <si>
    <t>ГРБС: Пьянковская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</si>
  <si>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</si>
  <si>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 xml:space="preserve"> 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</si>
  <si>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</si>
  <si>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 xml:space="preserve"> 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</si>
  <si>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ГРБС: Фоминская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</si>
  <si>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</si>
  <si>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</si>
  <si>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</si>
  <si>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</si>
  <si>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Приобретение систем оповещения населения об опасностях, возникающих при ведении боевых действий или вследствии их действий.</t>
  </si>
  <si>
    <t>Транспорт</t>
  </si>
  <si>
    <t xml:space="preserve">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ТЭР.</t>
  </si>
  <si>
    <t xml:space="preserve"> Молодежная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</si>
  <si>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</si>
  <si>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ГРБС:Дума Ирбитского муниципального образования</t>
  </si>
  <si>
    <t>ГРБС: Управление культуры Ирбитского муниципального образования</t>
  </si>
  <si>
    <t xml:space="preserve"> Обеспечение организации бесплатного питания обучающихся в муниципальных общеобразовательных организациях.</t>
  </si>
  <si>
    <t>одпрограмма"Развитие системы дошкольного образования в Ирбитском МО"</t>
  </si>
  <si>
    <t>ГРБС:Управление образования Ирбитского муниципального образования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</si>
  <si>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</si>
  <si>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</si>
  <si>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</si>
  <si>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</si>
  <si>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</si>
  <si>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 до 2020 года"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</si>
  <si>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</si>
  <si>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</si>
  <si>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Подпрограмма"Повышение эффективности производства агропромышленного комплекса Ирбитского муниципального образования."</t>
  </si>
  <si>
    <t>Подпрограмма"Энергосбережение и повышение энергетической эффективности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</si>
  <si>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</si>
  <si>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</si>
  <si>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</si>
  <si>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</si>
  <si>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</si>
  <si>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</si>
  <si>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</si>
  <si>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Подпрограмма"Развитие культуры и искусства"</t>
  </si>
  <si>
    <t>Подпрограмма "Развитие образования в сфере культуры и искусства"</t>
  </si>
  <si>
    <t xml:space="preserve"> Подпрограмма"Развитие физической культуры и спорта Ирбитского муниципального образования"</t>
  </si>
  <si>
    <t>Подпрограмма"Патриотическое воспитание граждан Ирбитского муниципального образования"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</si>
  <si>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</si>
  <si>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МП "Формирование современной городской среды Ирбитского муниципального образования на 2018-2022 годы"</t>
  </si>
  <si>
    <t>Председатель Думы Ирбитского                                              Глава Ирбитского</t>
  </si>
  <si>
    <t>Председатель Думы Ирбитского                                      Глава Ирбитского</t>
  </si>
  <si>
    <t xml:space="preserve">муниципального образования                                          муниципального образования   </t>
  </si>
  <si>
    <t xml:space="preserve">                                        Е.Н. Врублевская</t>
  </si>
  <si>
    <t>Председатель Думы Ирбитского                                     Глава Ирбитского</t>
  </si>
  <si>
    <t xml:space="preserve">                                        Е.Н. Врублевская                                                           А.В. Никифоров </t>
  </si>
  <si>
    <t>Сопровождение и модернизация  ПК "Бюджет-Смарт", модернизация и развитие  базы  аппаратно-технических  ресурсов,приобретение  лицензионного  программного  обеспечения.</t>
  </si>
  <si>
    <t>Председатель Контрольного органа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</si>
  <si>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контейнеров,т 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</si>
  <si>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 xml:space="preserve">Председаетль Думы Ирбитского                                            Глава  Ирбитского   </t>
  </si>
  <si>
    <t xml:space="preserve">муниципального образования                                                 муниципального  образования                     </t>
  </si>
  <si>
    <t xml:space="preserve">                                        Е.Н. Врублевская                                                                             А.В. Никифоров </t>
  </si>
  <si>
    <t>ГРБС: Стриганская территориальная администрация Ирбитского муниципального образования</t>
  </si>
  <si>
    <t>Актуализация муниципальной программы "Комплексное развитие систем транспортной инфраструктуры Ирбитского муниципального образования до 2031 года"</t>
  </si>
  <si>
    <t xml:space="preserve">  Председатель Думы  Ирбитского                                        Глава  Ирбитского    </t>
  </si>
  <si>
    <t xml:space="preserve">  муниципального образования                                              муниципального  образования </t>
  </si>
  <si>
    <t xml:space="preserve">                                         Е.Н. Врублевская                                                                            А.В. Никифоров</t>
  </si>
  <si>
    <t xml:space="preserve">                                  Е.Н. Врублевская</t>
  </si>
  <si>
    <t xml:space="preserve">                                    Е.Н. Врублевская</t>
  </si>
  <si>
    <t xml:space="preserve">                                           Е.Н. Врублевская</t>
  </si>
  <si>
    <t xml:space="preserve">муниципального образования                                         муниципального образования   </t>
  </si>
  <si>
    <t xml:space="preserve">муниципального образования                                  муниципального образования   </t>
  </si>
  <si>
    <t xml:space="preserve"> </t>
  </si>
  <si>
    <t>Председатель Думы Ирбитского                             Глава Ирбитского</t>
  </si>
  <si>
    <t xml:space="preserve">                                 Е.Н. Врублевская</t>
  </si>
  <si>
    <t xml:space="preserve">                               Е.Н. Врублевская</t>
  </si>
  <si>
    <t xml:space="preserve">муниципального образования                                                   муниципального образования   </t>
  </si>
  <si>
    <t>к решению Думы Ирбитского муниципального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</si>
  <si>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</si>
  <si>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</si>
  <si>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</si>
  <si>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</si>
  <si>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</si>
  <si>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</si>
  <si>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</si>
  <si>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</si>
  <si>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</si>
  <si>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</si>
  <si>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</si>
  <si>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</si>
  <si>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</si>
  <si>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</si>
  <si>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</si>
  <si>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</si>
  <si>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</si>
  <si>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</si>
  <si>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</si>
  <si>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>1030000000</t>
  </si>
  <si>
    <t>0420000000</t>
  </si>
  <si>
    <t>0720000000</t>
  </si>
  <si>
    <t>0730000000</t>
  </si>
  <si>
    <t>1110000000</t>
  </si>
  <si>
    <t>1230000000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</si>
  <si>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</si>
  <si>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</si>
  <si>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</si>
  <si>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</si>
  <si>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</si>
  <si>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</si>
  <si>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</si>
  <si>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</si>
  <si>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</si>
  <si>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</si>
  <si>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</si>
  <si>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</si>
  <si>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</si>
  <si>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</si>
  <si>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</si>
  <si>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</si>
  <si>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</si>
  <si>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</si>
  <si>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</si>
  <si>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</si>
  <si>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</si>
  <si>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</si>
  <si>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</si>
  <si>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</si>
  <si>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</si>
  <si>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</si>
  <si>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</si>
  <si>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</si>
  <si>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2</t>
  </si>
  <si>
    <t>Номер строки</t>
  </si>
  <si>
    <t>1300000000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</si>
  <si>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</si>
  <si>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</si>
  <si>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</si>
  <si>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</si>
  <si>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</si>
  <si>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</si>
  <si>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</si>
  <si>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</si>
  <si>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</si>
  <si>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</si>
  <si>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</si>
  <si>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</si>
  <si>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</si>
  <si>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</si>
  <si>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</si>
  <si>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</si>
  <si>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</si>
  <si>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</si>
  <si>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</si>
  <si>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</si>
  <si>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</si>
  <si>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</si>
  <si>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</si>
  <si>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</si>
  <si>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</si>
  <si>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</si>
  <si>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</si>
  <si>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</si>
  <si>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</si>
  <si>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</si>
  <si>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</si>
  <si>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</si>
  <si>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</si>
  <si>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</si>
  <si>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</si>
  <si>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</si>
  <si>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>А.В.Никифоров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</si>
  <si>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</si>
  <si>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 xml:space="preserve">Сумма в рублях </t>
  </si>
  <si>
    <t xml:space="preserve">от 20.12.2017 года № 55 " О бюджете Ирбитского </t>
  </si>
  <si>
    <t xml:space="preserve">муниципального образования на 2018 год </t>
  </si>
  <si>
    <t>и плановый период 2019 и 2020 годов"</t>
  </si>
  <si>
    <t>1400000000</t>
  </si>
  <si>
    <t>Изменения в ведомственную структурурасходов местного бюджета на 2018 год</t>
  </si>
  <si>
    <t>местного бюджета  на 2018 год</t>
  </si>
  <si>
    <t xml:space="preserve"> Сумма в рублях</t>
  </si>
  <si>
    <t>Изменения в  Свод доходов местного бюджета  на 2018 год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</si>
  <si>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</si>
  <si>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</si>
  <si>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</si>
  <si>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</si>
  <si>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</si>
  <si>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</si>
  <si>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</si>
  <si>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Доходы бюджета - И Т О Г О</t>
  </si>
  <si>
    <t xml:space="preserve">Изменения в распределении бюджетных ассигнований 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</si>
  <si>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2018год</t>
  </si>
  <si>
    <t>Наименование раздела, подраздела,целевой статьи ивида расходов</t>
  </si>
  <si>
    <t>Перечень муниципальных программ Ирбитского муниципального образования,подлежащих реализации в 2018году</t>
  </si>
  <si>
    <t xml:space="preserve">Объем бюджетных ассигнований на финансовое обеспечение реализации муниципальной программы,
врублях </t>
  </si>
  <si>
    <t xml:space="preserve"> Глава Ирбитского</t>
  </si>
  <si>
    <t xml:space="preserve">Председатель Думы Ирбитского </t>
  </si>
  <si>
    <t>муниципального образования</t>
  </si>
  <si>
    <t xml:space="preserve">муниципального образования </t>
  </si>
  <si>
    <t xml:space="preserve">Всего расходов:   </t>
  </si>
  <si>
    <t xml:space="preserve">                                           к решению Думы Ирбитского муниципального</t>
  </si>
  <si>
    <t xml:space="preserve">                              "О внесении изменений в решение Думы Ирбитского </t>
  </si>
  <si>
    <t xml:space="preserve">                              образования от 20.12.2017г  №  55     </t>
  </si>
  <si>
    <t xml:space="preserve">                             "О бюджете Ирбитского муниципального образования</t>
  </si>
  <si>
    <t xml:space="preserve">                              на 2018 год и плановый период 2019 и 2020 годов "</t>
  </si>
  <si>
    <t>Приложение № 6</t>
  </si>
  <si>
    <t xml:space="preserve">                              Приложение №1</t>
  </si>
  <si>
    <t>Код главного распорядителя</t>
  </si>
  <si>
    <t>Приложение № 4</t>
  </si>
  <si>
    <t>000 1 00 00000 00 0000 000</t>
  </si>
  <si>
    <t>НАЛОГОВЫЕ И НЕНАЛОГОВЫЕ ДОХОДЫ</t>
  </si>
  <si>
    <t>000 1 14 00000 00 0000 000</t>
  </si>
  <si>
    <t>ДОХОДЫ ОТ ПРОДАЖИ МАТЕРИАЛЬНЫХ И НЕМАТЕРИАЛЬНЫХ АКТИВОВ</t>
  </si>
  <si>
    <t>902 1 14 02040 04 0000 410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</si>
  <si>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</si>
  <si>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902 1 14 02043 04 0002 410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</si>
  <si>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 
</t>
  </si>
  <si>
    <t>образования от 20.12. 2018 г. № 205</t>
  </si>
  <si>
    <t>образования от 20.12. 2018 г. №205</t>
  </si>
  <si>
    <t>Приложение № 10</t>
  </si>
  <si>
    <t>местного бюджета  на   2019 и 2020 годы</t>
  </si>
  <si>
    <t>2019 год</t>
  </si>
  <si>
    <t>2020 год</t>
  </si>
  <si>
    <t>901 01 03 00 00 00 0000 700</t>
  </si>
  <si>
    <t>901 01 03 00 00 04 0000 710</t>
  </si>
  <si>
    <t>901 01 03 00 00 00 0000 800</t>
  </si>
  <si>
    <t>901 01 03 00 00 04 0000 810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</si>
  <si>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</si>
  <si>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</si>
  <si>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</si>
  <si>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 xml:space="preserve">                                                  Е.Н. Врублевская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</si>
  <si>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</si>
  <si>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</si>
  <si>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</si>
  <si>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</si>
  <si>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</si>
  <si>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</si>
  <si>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</si>
  <si>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</si>
  <si>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</si>
  <si>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 доходы физических лиц с доходов, полученных физическими лицами в соответствии со статьей 228 Налогового кодекса 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</si>
  <si>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</si>
  <si>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 иностранными гражданами, осуществляющими трудовую деятельность по найму у физических лиц на основании патента в соответствии со статьей 227¹ Налогового кодекса Российской Федерации</t>
  </si>
  <si>
    <t>000 1 03 00000 00 0000 000</t>
  </si>
  <si>
    <t>НАЛОГИ НА ТОВАРЫ (РАБОТЫ, УСЛУГИ), РЕАЛИЗУЕМЫЕ НА ТЕРРИТРИИ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</si>
  <si>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</si>
  <si>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</si>
  <si>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</si>
  <si>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</si>
  <si>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</si>
  <si>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</si>
  <si>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</si>
  <si>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</si>
  <si>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182 1 05 00000 00 0000 000</t>
  </si>
  <si>
    <t>НАЛОГИ НА СОВОКУПНЫЙ ДОХОД</t>
  </si>
  <si>
    <t>182 1 05 01000 00 0000 110</t>
  </si>
  <si>
    <t>Налог, взимаемый в связи  с применением упрощенной системы налогообложения</t>
  </si>
  <si>
    <t xml:space="preserve">182 1 05 01010 01 0000 110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</si>
  <si>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</si>
  <si>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182 1 05 01011 01 0000 110
</t>
  </si>
  <si>
    <t>182 1 05 03000 01 0000 110</t>
  </si>
  <si>
    <t>Единый сельскохозяйственный налог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</si>
  <si>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</si>
  <si>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</si>
  <si>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</si>
  <si>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182 1 05 04000 02 0000 110</t>
  </si>
  <si>
    <t xml:space="preserve">Налог,   взимаемый   в   связи   с  применением    патентной системы налогообложения
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</si>
  <si>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</si>
  <si>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</si>
  <si>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</si>
  <si>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</si>
  <si>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</si>
  <si>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</si>
  <si>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</si>
  <si>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</si>
  <si>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</si>
  <si>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</si>
  <si>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182 1 06 06030 00 0000 110</t>
  </si>
  <si>
    <t xml:space="preserve">Земельный налог с организаций
</t>
  </si>
  <si>
    <t xml:space="preserve">182 1 06 06032 04 0000 110
</t>
  </si>
  <si>
    <t>Земельный налог с организаций, обладающих земельным участком, расположенным в границах городских округов</t>
  </si>
  <si>
    <t>182 1 06 06040 00 0000 110</t>
  </si>
  <si>
    <t xml:space="preserve">Земельный налог с физических лиц
</t>
  </si>
  <si>
    <t>182 1 06 06042 04 0000 110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</si>
  <si>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</si>
  <si>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>0001 08 00000 00 0000 000</t>
  </si>
  <si>
    <t xml:space="preserve">ГОСУДАРСТВЕННАЯ ПОШЛИНА
</t>
  </si>
  <si>
    <t>182 1 08 03000 01 0000 110</t>
  </si>
  <si>
    <t xml:space="preserve">Государственная пошлина по делам, рассматриваемым в судах общей юрисдикции, мировыми судьями
</t>
  </si>
  <si>
    <t>182 1 08 03010 01 1000 110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</si>
  <si>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</si>
  <si>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</si>
  <si>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</si>
  <si>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902 1 11 05000 00 0000 120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</si>
  <si>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</si>
  <si>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</si>
  <si>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</si>
  <si>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902 1 11 05012 04 0001 120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</si>
  <si>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</si>
  <si>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>902 1 11 05024 04 0000 120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</si>
  <si>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</si>
  <si>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902 1 11 05024 04 0001 120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</si>
  <si>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(Доходы, получаемые в виде  арендной платы за земельные участки, государственная собственность на которые не разграничена и которые расположены в границах городских округов)
</t>
  </si>
  <si>
    <t xml:space="preserve">902 1 11 05074 04 0000 120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</si>
  <si>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</si>
  <si>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902 1 11 05074 04 0003 120 </t>
  </si>
  <si>
    <t xml:space="preserve">Доходы от сдачи в аренду имущества, составляющего казну городских округов (за исключением земельных участков)
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
</t>
  </si>
  <si>
    <t xml:space="preserve">902 1 11 05074 04 0004 120 </t>
  </si>
  <si>
    <t xml:space="preserve">Доходы от сдачи в аренду имущества, составляющего казну городских округов (за исключением земельных участков)
(Плата за пользование жилыми помещениями (плата за наём) муниципального жилищного фонда, находящегося в казне городских округов)
</t>
  </si>
  <si>
    <t xml:space="preserve">902 1 11 05074 04 0010 120 </t>
  </si>
  <si>
    <t>Доходы от сдачи в аренду имущества, составляющего казну городских округов (за исключением земельных участков)(Доходы от сдачи в аренду движимого имущества, находящегося в казне городских округов)</t>
  </si>
  <si>
    <t>000 1 13 00000 00 0000 000</t>
  </si>
  <si>
    <t>ДОХОДЫ ОТ ОКАЗАНИЯ ПЛАТНЫХ УСЛУГ (РАБОТ)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</si>
  <si>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</si>
  <si>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</si>
  <si>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906 1 13 01994 04 0001 130</t>
  </si>
  <si>
    <t xml:space="preserve">Прочие доходы от оказания платных услуг (работ) получателями средств бюджетов городских округов 
(Доходы от оказания платных услуг (работ) получателями средств бюджетов городских округов (в  части платы за присмотр и уход за детьми, осваивающими образовательные программы дошкольного образования в казенных муниципальных дошкольных образовательных организациях)
</t>
  </si>
  <si>
    <t>906 1 13 01994 04 0003 130</t>
  </si>
  <si>
    <t>Прочие доходы от оказания платных услуг (работ) получателями средств бюджетов городских округов (Доходы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</si>
  <si>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000 1 13 02994 04 0000 130</t>
  </si>
  <si>
    <t>Прочие доходы от компенсации затрат бюджетов городских округов</t>
  </si>
  <si>
    <t>901 1 13 02994 04 0001 130</t>
  </si>
  <si>
    <t>Прочие доходы от компенсации затрат бюджетов городских округов ( в части возврата дебиторской задолженности)</t>
  </si>
  <si>
    <t>906 1 13 02994 04 0001 130</t>
  </si>
  <si>
    <t>908 1 13 02994 04 0001 130</t>
  </si>
  <si>
    <t>902 1 14 06000 00 0000 430</t>
  </si>
  <si>
    <t xml:space="preserve"> Доходы    от    продажи    земельных    участков, находящихся в государственной и муниципальной собственности </t>
  </si>
  <si>
    <t>902 1 14 06012 04 0000 430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</si>
  <si>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</si>
  <si>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000 1 16 00000 00 0000 000</t>
  </si>
  <si>
    <t>ШТРАФЫ, САНКЦИИ, ВОЗМЕЩЕНИЕ УЩЕРБА</t>
  </si>
  <si>
    <t>000 1 16 03000 00 0000 140</t>
  </si>
  <si>
    <t xml:space="preserve">Денежные взыскания (штрафы) за нарушение законодательства о налогах и сборах
</t>
  </si>
  <si>
    <t xml:space="preserve">182 1 16 03010 01 0000 140
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</si>
  <si>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</si>
  <si>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 xml:space="preserve">000 1 16 23000 00 0000 140
</t>
  </si>
  <si>
    <t xml:space="preserve">Доходы от возмещения ущерба при возникновении страховых случаев
</t>
  </si>
  <si>
    <t xml:space="preserve">000 1 16 23040 04 0000 140
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</si>
  <si>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</si>
  <si>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902 1 16 23041 04 0000 140
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</si>
  <si>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
</t>
  </si>
  <si>
    <t xml:space="preserve">000 1 16 25000 00 0000 140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</si>
  <si>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</si>
  <si>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076 1 16 25030 01 6000 140</t>
  </si>
  <si>
    <t xml:space="preserve">Денежные взыскания (штрафы) за нарушение законодательства Российской Федерации об охране и использовании животного мира
</t>
  </si>
  <si>
    <t xml:space="preserve">081 1 16 25060 01 6000 140
</t>
  </si>
  <si>
    <t xml:space="preserve">Денежные взыскания (штрафы) за нарушение земельного законодательства
</t>
  </si>
  <si>
    <t xml:space="preserve">000 1 16 30000 01 0000 140
</t>
  </si>
  <si>
    <t xml:space="preserve">Денежные взыскания (штрафы) за правонарушения в области дорожного движения
</t>
  </si>
  <si>
    <t xml:space="preserve">188 1 16 30030 01 6000 140
</t>
  </si>
  <si>
    <t xml:space="preserve">Прочие денежные взыскания (штрафы) за правонарушения в области дорожного движения
</t>
  </si>
  <si>
    <t>000 1 16 33 000 00 0000 140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</si>
  <si>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</si>
  <si>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004 1 16 33 040 04 0000 140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</si>
  <si>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</si>
  <si>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 xml:space="preserve">000 1 16 35000 00 0000 140
</t>
  </si>
  <si>
    <t>Суммы по искам о возмещении вреда, причиненного окружающей среде</t>
  </si>
  <si>
    <t xml:space="preserve">076 1 16 35020 04 6000 140
</t>
  </si>
  <si>
    <t xml:space="preserve">Суммы по искам о возмещении вреда, причиненного окружающей среде, подлежащие зачислению в бюджеты городских округов 
</t>
  </si>
  <si>
    <t>188 1 16 43000 01 6000 140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</si>
  <si>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</si>
  <si>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000 1 16 90000 00 0000 140</t>
  </si>
  <si>
    <t>Прочие поступления от денежных взысканий  (штрафов) и иных сумм в возмещение ущерба</t>
  </si>
  <si>
    <t>045 1 16 90040 04 0000 140</t>
  </si>
  <si>
    <t xml:space="preserve">Прочие поступления от денежных взысканий  (штрафов) и иных сумм в возмещение ущерба, зачисляемые в бюджеты городских округов </t>
  </si>
  <si>
    <t>076 1 16 90040 04 6000 140</t>
  </si>
  <si>
    <t>081 1 16 90040 04 6000 140</t>
  </si>
  <si>
    <t>901 1 16 90040 04 0000 140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</si>
  <si>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</si>
  <si>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000 2 02 30000 00 0000 151</t>
  </si>
  <si>
    <t>Субвенции бюджетам субъектов Российской Федерации и муниципальных образований</t>
  </si>
  <si>
    <t>000 2 02 39999 00 0000 151</t>
  </si>
  <si>
    <t>Прочие субвенции</t>
  </si>
  <si>
    <t>000 2 02 39999 04 0000 151</t>
  </si>
  <si>
    <t>Прочие субвенции бюджетам городских округов</t>
  </si>
  <si>
    <t>906 2 02 39999 04 0001 151</t>
  </si>
  <si>
    <t xml:space="preserve">Прочие субвенции бюджетам городских округов
(Субвенции на обеспечение государственных гарантий прав граждан на получение общедоступного и бесплатного дошкольного образования в муниципальных общеобразовательных организациях для реализации основных общеобразовательных программ в части финансирования расходов на оплату труда работников общеобразовательных организаций,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
</t>
  </si>
  <si>
    <t xml:space="preserve"> 000 2 02 40000 00 0000 151</t>
  </si>
  <si>
    <t>Иные межбюджетные трансферты</t>
  </si>
  <si>
    <t>000 2 02 49999 04 0000 151</t>
  </si>
  <si>
    <t>Прочие межбюджетные трансферты бюджетам городских округов</t>
  </si>
  <si>
    <t>908 2 02 49999 04 0010 151</t>
  </si>
  <si>
    <t>Прочие межбюджетные трансферты, передаваемые бюджетам городских округов (Прочие межбюджетные трансферты, передаваемые бюджетам городских округов (Иные межбюджетные трансферты из резервного фонда Правительства Свердловской области на нужды учреждений Управления культуры)</t>
  </si>
  <si>
    <t xml:space="preserve">                                    Приложение №2</t>
  </si>
  <si>
    <t xml:space="preserve">                      к решению Думы Ирбитского муниципального</t>
  </si>
  <si>
    <t xml:space="preserve">                                    образования от 20.12.2018 №205</t>
  </si>
  <si>
    <t xml:space="preserve">                               "О внесении изменений в решение Думы Ирбитского </t>
  </si>
  <si>
    <t xml:space="preserve">      образования от 20.12.2017г  №  55     </t>
  </si>
  <si>
    <t xml:space="preserve">                               "О бюджете Ирбитского муниципального образования</t>
  </si>
  <si>
    <t xml:space="preserve">Дополнения в Перечень главных администраторов доходов местного  бюджета </t>
  </si>
  <si>
    <t>Код бюджетной классификации</t>
  </si>
  <si>
    <t>Наименование главного администратора доходов бюджета Ирбитского муниципального образования или наименование доходов местного бюджета</t>
  </si>
  <si>
    <t>главного админист-ратора доходов</t>
  </si>
  <si>
    <t>доходов бюджета Ирбитского МО</t>
  </si>
  <si>
    <t xml:space="preserve">Исключить </t>
  </si>
  <si>
    <t>048</t>
  </si>
  <si>
    <t>Департамент Федеральной службы по надзору в сфере природопользования по Уральскому федеральному округу</t>
  </si>
  <si>
    <t>081</t>
  </si>
  <si>
    <t>Федеральная служба по ветеринарному и фитосанитарному надзору</t>
  </si>
  <si>
    <t>Дополнить</t>
  </si>
  <si>
    <t>Департамент Росприроднадзора по Уральскому федеральному округу</t>
  </si>
  <si>
    <t>Управление Россельхознадзора по Свердловской области</t>
  </si>
  <si>
    <t>Главное управление Министерства внутренних дел Российской Федерации по Свердловской области</t>
  </si>
  <si>
    <t xml:space="preserve">1 16 30030 01 0000 140
</t>
  </si>
  <si>
    <t>Прочие денежные взыскания (штрафы) за правонарушения в области дорожного движения</t>
  </si>
  <si>
    <t xml:space="preserve">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</si>
  <si>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</si>
  <si>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1 16 90040 04 0000 140</t>
  </si>
  <si>
    <t>образования от 20.12. 2018 г. №  205</t>
  </si>
  <si>
    <t xml:space="preserve">Программа  муниципальных гарантий </t>
  </si>
  <si>
    <t xml:space="preserve"> Ирбитского муниципального образования на 2018 год</t>
  </si>
  <si>
    <r>
      <t xml:space="preserve">                  </t>
    </r>
    <r>
      <rPr>
        <b/>
        <sz val="10"/>
        <rFont val="Arial Cyr"/>
        <family val="0"/>
      </rPr>
      <t>Раздел 1. Муниципальные гарантии, предоставляемые с правом регрессного требования к принципалу и предварительной проверкой финансового состояния принципала</t>
    </r>
  </si>
  <si>
    <t>Цель гарантии</t>
  </si>
  <si>
    <t>Наименование принципала</t>
  </si>
  <si>
    <t>Объем гарантий в рублях</t>
  </si>
  <si>
    <t xml:space="preserve">Обеспечение обязательств юридических лиц, связанных с расчетами за котельное топливо для теплоснабжения населения и бюджетных учреждений </t>
  </si>
  <si>
    <t>МУП ЖКХ Ирбитского района</t>
  </si>
  <si>
    <r>
      <t xml:space="preserve">                  </t>
    </r>
    <r>
      <rPr>
        <b/>
        <sz val="10"/>
        <rFont val="Arial Cyr"/>
        <family val="0"/>
      </rPr>
      <t>Раздел 2. Муниципальные гарантии, предоставляемые без права регрессного требования к принципалу и без предварительной проверкой финансового состояния принципала</t>
    </r>
  </si>
  <si>
    <t xml:space="preserve">Номер строки </t>
  </si>
  <si>
    <t>Цель  гарантирования</t>
  </si>
  <si>
    <t xml:space="preserve">Наименование принципала </t>
  </si>
  <si>
    <t>Обеспечение обязательств юридических лиц, связанных  с расчетами за   котельное топливо для теплоснабжения населения и бюджетных учреждений на отопительный сезон  2016-2017 гг.</t>
  </si>
  <si>
    <t>МУП ЖКХ  Ирбитского района</t>
  </si>
  <si>
    <t>Итого</t>
  </si>
  <si>
    <t xml:space="preserve">в 2018 году на исполнение муниципальных гарантий Ирбитского мунциипального </t>
  </si>
  <si>
    <t xml:space="preserve">образования по возможным  гарантийным случаям </t>
  </si>
  <si>
    <t>Источники исполнения муниципальных гарантий Ирбитского муниципального образования</t>
  </si>
  <si>
    <t>Объем бюджетных ассигнований на исполнение гарантий по возможным гарантийным случаям в рублях</t>
  </si>
  <si>
    <t xml:space="preserve">Источники финансирования дефицита местного бюджета </t>
  </si>
  <si>
    <t>Расходное обязательство по исполнению муниципальной гарантии местного бюджета</t>
  </si>
  <si>
    <t>образования от   20.12.2018 г. № 205</t>
  </si>
  <si>
    <t>"О бюджете Ирбитского муниципального</t>
  </si>
  <si>
    <t>образования на 2018 год</t>
  </si>
  <si>
    <t xml:space="preserve">Ирбитского муниципального образования  </t>
  </si>
  <si>
    <t>на  2019 и 2020 годы</t>
  </si>
  <si>
    <r>
      <t xml:space="preserve">                  </t>
    </r>
    <r>
      <rPr>
        <b/>
        <sz val="10"/>
        <rFont val="Arial Cyr"/>
        <family val="0"/>
      </rPr>
      <t>Раздел 1.  Муниципальные гарантии, предоставляемые с правом регрессного требования к принципалу и предварительной проверкой финансового состояния принципала</t>
    </r>
  </si>
  <si>
    <t xml:space="preserve">Муниципальные гарантии, предоставляемые без права регрессного требования к принципалу и без предварительной проверки финансового состояния принципала не предоставляются </t>
  </si>
  <si>
    <r>
      <t xml:space="preserve">                  </t>
    </r>
    <r>
      <rPr>
        <b/>
        <sz val="10"/>
        <rFont val="Arial Cyr"/>
        <family val="0"/>
      </rPr>
      <t>Раздел 3. Общий объем бюджетных ассигнований, предусмотренных</t>
    </r>
  </si>
  <si>
    <t xml:space="preserve">в плановый период 2019 - 2020 года на исполнение муниципальных гарантий  </t>
  </si>
  <si>
    <t xml:space="preserve">          Ирбитского мунциипального образования по возможным  гарантийным случаям </t>
  </si>
  <si>
    <t>Программа муниципальных  заимствований</t>
  </si>
  <si>
    <t>Ирбитского муниципального образования на 2019 - 2020 годы</t>
  </si>
  <si>
    <t xml:space="preserve">Раздел 1. Муниципальные внутренние заимствования Ирбитского муниципального </t>
  </si>
  <si>
    <t>образования осуществляемые в плановом периоде  2019-2020 года</t>
  </si>
  <si>
    <t xml:space="preserve">Привлечения и получения кредитов в бюджет Ирбитского муниципального образования </t>
  </si>
  <si>
    <t>в плановом периоде  2019-2020 годов не планируется.</t>
  </si>
  <si>
    <t xml:space="preserve">Раздел 2.Муниципальные внутренние заимствования Ирбитского муниципального  </t>
  </si>
  <si>
    <t xml:space="preserve">образования осуществленный впредыдушие годы и не погашенные к плановому </t>
  </si>
  <si>
    <t>периоду 2019 -2020 года</t>
  </si>
  <si>
    <t>Наименование вида муниципального долгового обязательства муниципального образования</t>
  </si>
  <si>
    <t>Сумма непогашенных заимствований,предусмотренная решением о бюджете, в рублях</t>
  </si>
  <si>
    <t>Сумма,подлежащая погашению в плановый период,в  рублях</t>
  </si>
  <si>
    <t>Бюджетные кредиты из средств  областного бюджета</t>
  </si>
  <si>
    <t>Приложение № 9</t>
  </si>
  <si>
    <t>Приложение № 8</t>
  </si>
  <si>
    <t>Приложение №7</t>
  </si>
  <si>
    <t>Приложение №5</t>
  </si>
  <si>
    <t>Приложение № 3</t>
  </si>
  <si>
    <t>901 2 02 49999 04 0004 151</t>
  </si>
  <si>
    <t>Прочие межбюджетные трансферты, передаваемые бюджетам городских округов
(Иные межбюджетные трансферты на содействие в организации электро-, тепло-, газо- и водоснабжения населения, водоотведения, снабжения населения топливом путем предоставления межбюджетных трансфертов  на осуществление своевременных расчетов по обязательствам органов местного самоуправления)</t>
  </si>
  <si>
    <t>0100</t>
  </si>
  <si>
    <t>0000000000</t>
  </si>
  <si>
    <t>000</t>
  </si>
  <si>
    <t>0102</t>
  </si>
  <si>
    <t>7000000000</t>
  </si>
  <si>
    <t>7009011000</t>
  </si>
  <si>
    <t>120</t>
  </si>
  <si>
    <t>0103</t>
  </si>
  <si>
    <t>7000111100</t>
  </si>
  <si>
    <t>7000111200</t>
  </si>
  <si>
    <t>7002110000</t>
  </si>
  <si>
    <t>240</t>
  </si>
  <si>
    <t>7002113000</t>
  </si>
  <si>
    <t>0104</t>
  </si>
  <si>
    <t>7002108000</t>
  </si>
  <si>
    <t>7009012000</t>
  </si>
  <si>
    <t>850</t>
  </si>
  <si>
    <t>0106</t>
  </si>
  <si>
    <t>1241911000</t>
  </si>
  <si>
    <t>1252020100</t>
  </si>
  <si>
    <t>7002511100</t>
  </si>
  <si>
    <t>0111</t>
  </si>
  <si>
    <t>7009020800</t>
  </si>
  <si>
    <t>870</t>
  </si>
  <si>
    <t>0113</t>
  </si>
  <si>
    <t>0200511000</t>
  </si>
  <si>
    <t>7000210100</t>
  </si>
  <si>
    <t>830</t>
  </si>
  <si>
    <t>7001126100</t>
  </si>
  <si>
    <t>7009013000</t>
  </si>
  <si>
    <t>0200</t>
  </si>
  <si>
    <t>0203</t>
  </si>
  <si>
    <t>7002114000</t>
  </si>
  <si>
    <t>0300</t>
  </si>
  <si>
    <t>0309</t>
  </si>
  <si>
    <t>0320922030</t>
  </si>
  <si>
    <t>0321222030</t>
  </si>
  <si>
    <t>0321522030</t>
  </si>
  <si>
    <t>0310</t>
  </si>
  <si>
    <t>0310422030</t>
  </si>
  <si>
    <t>0310522030</t>
  </si>
  <si>
    <t>0310622030</t>
  </si>
  <si>
    <t>0400</t>
  </si>
  <si>
    <t>0408</t>
  </si>
  <si>
    <t>0621424030</t>
  </si>
  <si>
    <t>0409</t>
  </si>
  <si>
    <t>0620824030</t>
  </si>
  <si>
    <t>0620924030</t>
  </si>
  <si>
    <t>0412</t>
  </si>
  <si>
    <t>0200123030</t>
  </si>
  <si>
    <t>0200223030</t>
  </si>
  <si>
    <t>0200323030</t>
  </si>
  <si>
    <t>0800523030</t>
  </si>
  <si>
    <t>0500</t>
  </si>
  <si>
    <t>0502</t>
  </si>
  <si>
    <t>0513742800</t>
  </si>
  <si>
    <t>840</t>
  </si>
  <si>
    <t>0503</t>
  </si>
  <si>
    <t>0562923030</t>
  </si>
  <si>
    <t>0563023030</t>
  </si>
  <si>
    <t>0700</t>
  </si>
  <si>
    <t>0701</t>
  </si>
  <si>
    <t>0910445110</t>
  </si>
  <si>
    <t>110</t>
  </si>
  <si>
    <t>610</t>
  </si>
  <si>
    <t>0910525010</t>
  </si>
  <si>
    <t>620</t>
  </si>
  <si>
    <t>0910540600</t>
  </si>
  <si>
    <t>0702</t>
  </si>
  <si>
    <t>0921345400</t>
  </si>
  <si>
    <t>0921525010</t>
  </si>
  <si>
    <t>0921540600</t>
  </si>
  <si>
    <t>0707</t>
  </si>
  <si>
    <t>1120628030</t>
  </si>
  <si>
    <t>1141128000</t>
  </si>
  <si>
    <t>0709</t>
  </si>
  <si>
    <t>0942025000</t>
  </si>
  <si>
    <t>0942125010</t>
  </si>
  <si>
    <t>350</t>
  </si>
  <si>
    <t>0800</t>
  </si>
  <si>
    <t>0801</t>
  </si>
  <si>
    <t>7009040700</t>
  </si>
  <si>
    <t>0804</t>
  </si>
  <si>
    <t>1030711000</t>
  </si>
  <si>
    <t>1000</t>
  </si>
  <si>
    <t>1003</t>
  </si>
  <si>
    <t>7000720000</t>
  </si>
  <si>
    <t>320</t>
  </si>
  <si>
    <t>1006</t>
  </si>
  <si>
    <t>0720649200</t>
  </si>
  <si>
    <t>0720749100</t>
  </si>
  <si>
    <t>1100</t>
  </si>
  <si>
    <t>1102</t>
  </si>
  <si>
    <t>1110428030</t>
  </si>
  <si>
    <t>1300</t>
  </si>
  <si>
    <t>1301</t>
  </si>
  <si>
    <t>1231610000</t>
  </si>
  <si>
    <t>730</t>
  </si>
  <si>
    <t xml:space="preserve">  ГРБС:Бердюгинская территориальная администрация Ирбитского муниципального образования</t>
  </si>
  <si>
    <t>801</t>
  </si>
  <si>
    <t>0000</t>
  </si>
  <si>
    <t>803</t>
  </si>
  <si>
    <t>804</t>
  </si>
  <si>
    <t>806</t>
  </si>
  <si>
    <t>807</t>
  </si>
  <si>
    <t>808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</si>
  <si>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</si>
  <si>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</si>
  <si>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</si>
  <si>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</si>
  <si>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</si>
  <si>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</si>
  <si>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</si>
  <si>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</si>
  <si>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</si>
  <si>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</si>
  <si>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</si>
  <si>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901</t>
  </si>
  <si>
    <t>906</t>
  </si>
  <si>
    <t>908</t>
  </si>
  <si>
    <t>912</t>
  </si>
  <si>
    <t>913</t>
  </si>
  <si>
    <t>919</t>
  </si>
  <si>
    <t>ОБЩЕГОСУДАРСТВЕННЫЕ ВОПРОСЫ</t>
  </si>
  <si>
    <t xml:space="preserve"> 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</si>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</sst>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color indexed="8"/>
      <name val="Arial Cyr"/>
      <family val="0"/>
    </font>
    <font>
      <b/>
      <sz val="11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0" fillId="11" borderId="0">
      <alignment/>
      <protection/>
    </xf>
    <xf numFmtId="0" fontId="36" fillId="11" borderId="0">
      <alignment/>
      <protection/>
    </xf>
    <xf numFmtId="0" fontId="40" fillId="0" borderId="0">
      <alignment wrapText="1"/>
      <protection/>
    </xf>
    <xf numFmtId="0" fontId="40" fillId="0" borderId="1">
      <alignment horizontal="center" vertical="center" wrapTex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5" fillId="0" borderId="0">
      <alignment/>
      <protection/>
    </xf>
    <xf numFmtId="0" fontId="40" fillId="0" borderId="0">
      <alignment horizontal="right"/>
      <protection/>
    </xf>
    <xf numFmtId="0" fontId="36" fillId="0" borderId="0">
      <alignment/>
      <protection/>
    </xf>
    <xf numFmtId="0" fontId="40" fillId="11" borderId="2">
      <alignment/>
      <protection/>
    </xf>
    <xf numFmtId="0" fontId="40" fillId="0" borderId="0">
      <alignment wrapText="1"/>
      <protection/>
    </xf>
    <xf numFmtId="0" fontId="40" fillId="0" borderId="1">
      <alignment horizontal="center" vertical="center" wrapText="1"/>
      <protection/>
    </xf>
    <xf numFmtId="0" fontId="42" fillId="0" borderId="3">
      <alignment horizontal="right"/>
      <protection/>
    </xf>
    <xf numFmtId="0" fontId="40" fillId="11" borderId="3">
      <alignment/>
      <protection/>
    </xf>
    <xf numFmtId="4" fontId="42" fillId="7" borderId="3">
      <alignment horizontal="right" vertical="top" shrinkToFit="1"/>
      <protection/>
    </xf>
    <xf numFmtId="0" fontId="40" fillId="11" borderId="0">
      <alignment shrinkToFit="1"/>
      <protection/>
    </xf>
    <xf numFmtId="4" fontId="42" fillId="12" borderId="3">
      <alignment horizontal="right" vertical="top" shrinkToFit="1"/>
      <protection/>
    </xf>
    <xf numFmtId="0" fontId="42" fillId="0" borderId="3">
      <alignment horizontal="right"/>
      <protection/>
    </xf>
    <xf numFmtId="0" fontId="41" fillId="0" borderId="0">
      <alignment horizontal="center"/>
      <protection/>
    </xf>
    <xf numFmtId="4" fontId="42" fillId="7" borderId="3">
      <alignment horizontal="right" vertical="top" shrinkToFit="1"/>
      <protection/>
    </xf>
    <xf numFmtId="0" fontId="40" fillId="0" borderId="0">
      <alignment horizontal="right"/>
      <protection/>
    </xf>
    <xf numFmtId="4" fontId="42" fillId="12" borderId="3">
      <alignment horizontal="right" vertical="top" shrinkToFi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1" fontId="40" fillId="0" borderId="1">
      <alignment horizontal="left" vertical="top" wrapText="1" indent="2"/>
      <protection/>
    </xf>
    <xf numFmtId="49" fontId="40" fillId="0" borderId="1">
      <alignment horizontal="center" vertical="top" shrinkToFit="1"/>
      <protection/>
    </xf>
    <xf numFmtId="1" fontId="40" fillId="0" borderId="1">
      <alignment horizontal="center" vertical="top" shrinkToFit="1"/>
      <protection/>
    </xf>
    <xf numFmtId="4" fontId="42" fillId="7" borderId="1">
      <alignment horizontal="right" vertical="top" shrinkToFit="1"/>
      <protection/>
    </xf>
    <xf numFmtId="4" fontId="42" fillId="7" borderId="1">
      <alignment horizontal="right" vertical="top" shrinkToFit="1"/>
      <protection/>
    </xf>
    <xf numFmtId="4" fontId="42" fillId="12" borderId="1">
      <alignment horizontal="right" vertical="top" shrinkToFit="1"/>
      <protection/>
    </xf>
    <xf numFmtId="4" fontId="42" fillId="0" borderId="1">
      <alignment horizontal="right" vertical="top" shrinkToFit="1"/>
      <protection/>
    </xf>
    <xf numFmtId="0" fontId="40" fillId="11" borderId="4">
      <alignment/>
      <protection/>
    </xf>
    <xf numFmtId="4" fontId="40" fillId="0" borderId="1">
      <alignment horizontal="right" vertical="top" shrinkToFit="1"/>
      <protection/>
    </xf>
    <xf numFmtId="0" fontId="40" fillId="11" borderId="4">
      <alignment horizontal="center"/>
      <protection/>
    </xf>
    <xf numFmtId="4" fontId="42" fillId="12" borderId="1">
      <alignment horizontal="right" vertical="top" shrinkToFit="1"/>
      <protection/>
    </xf>
    <xf numFmtId="4" fontId="42" fillId="0" borderId="1">
      <alignment horizontal="right" vertical="top" shrinkToFit="1"/>
      <protection/>
    </xf>
    <xf numFmtId="49" fontId="40" fillId="0" borderId="1">
      <alignment horizontal="left" vertical="top" wrapText="1" indent="2"/>
      <protection/>
    </xf>
    <xf numFmtId="4" fontId="40" fillId="0" borderId="1">
      <alignment horizontal="right" vertical="top" shrinkToFit="1"/>
      <protection/>
    </xf>
    <xf numFmtId="0" fontId="40" fillId="11" borderId="4">
      <alignment shrinkToFit="1"/>
      <protection/>
    </xf>
    <xf numFmtId="0" fontId="40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0" fillId="19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25" fillId="0" borderId="0" xfId="0" applyFont="1" applyAlignment="1">
      <alignment/>
    </xf>
    <xf numFmtId="0" fontId="21" fillId="19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" fillId="19" borderId="14" xfId="0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 quotePrefix="1">
      <alignment horizontal="center" vertical="top" wrapText="1"/>
    </xf>
    <xf numFmtId="0" fontId="28" fillId="0" borderId="14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19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4" xfId="0" applyFont="1" applyBorder="1" applyAlignment="1">
      <alignment horizontal="center"/>
    </xf>
    <xf numFmtId="0" fontId="1" fillId="17" borderId="0" xfId="112" applyFont="1" applyFill="1" applyAlignment="1">
      <alignment horizontal="center"/>
      <protection/>
    </xf>
    <xf numFmtId="0" fontId="1" fillId="17" borderId="0" xfId="112" applyFill="1" applyAlignment="1">
      <alignment wrapText="1"/>
      <protection/>
    </xf>
    <xf numFmtId="0" fontId="0" fillId="17" borderId="0" xfId="112" applyFont="1" applyFill="1" applyAlignment="1">
      <alignment horizontal="center"/>
      <protection/>
    </xf>
    <xf numFmtId="0" fontId="32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112" applyFill="1">
      <alignment/>
      <protection/>
    </xf>
    <xf numFmtId="4" fontId="0" fillId="17" borderId="0" xfId="112" applyNumberFormat="1" applyFont="1" applyFill="1" applyAlignment="1">
      <alignment horizontal="center"/>
      <protection/>
    </xf>
    <xf numFmtId="0" fontId="23" fillId="17" borderId="14" xfId="112" applyFont="1" applyFill="1" applyBorder="1" applyAlignment="1">
      <alignment horizontal="center" vertical="center" wrapText="1"/>
      <protection/>
    </xf>
    <xf numFmtId="49" fontId="24" fillId="17" borderId="14" xfId="112" applyNumberFormat="1" applyFont="1" applyFill="1" applyBorder="1" applyAlignment="1">
      <alignment horizontal="center" vertical="center" wrapText="1"/>
      <protection/>
    </xf>
    <xf numFmtId="4" fontId="24" fillId="17" borderId="14" xfId="112" applyNumberFormat="1" applyFont="1" applyFill="1" applyBorder="1" applyAlignment="1">
      <alignment horizontal="center" vertical="center" wrapText="1"/>
      <protection/>
    </xf>
    <xf numFmtId="0" fontId="23" fillId="17" borderId="14" xfId="112" applyFont="1" applyFill="1" applyBorder="1" applyAlignment="1">
      <alignment horizontal="center"/>
      <protection/>
    </xf>
    <xf numFmtId="49" fontId="23" fillId="17" borderId="14" xfId="112" applyNumberFormat="1" applyFont="1" applyFill="1" applyBorder="1" applyAlignment="1">
      <alignment horizontal="center" wrapText="1"/>
      <protection/>
    </xf>
    <xf numFmtId="4" fontId="23" fillId="17" borderId="14" xfId="112" applyNumberFormat="1" applyFont="1" applyFill="1" applyBorder="1" applyAlignment="1">
      <alignment horizontal="center" wrapText="1"/>
      <protection/>
    </xf>
    <xf numFmtId="0" fontId="33" fillId="17" borderId="14" xfId="112" applyFont="1" applyFill="1" applyBorder="1" applyAlignment="1">
      <alignment wrapText="1"/>
      <protection/>
    </xf>
    <xf numFmtId="49" fontId="24" fillId="17" borderId="14" xfId="112" applyNumberFormat="1" applyFont="1" applyFill="1" applyBorder="1">
      <alignment/>
      <protection/>
    </xf>
    <xf numFmtId="4" fontId="23" fillId="0" borderId="14" xfId="0" applyNumberFormat="1" applyFont="1" applyBorder="1" applyAlignment="1">
      <alignment/>
    </xf>
    <xf numFmtId="0" fontId="34" fillId="17" borderId="14" xfId="112" applyFont="1" applyFill="1" applyBorder="1" applyAlignment="1">
      <alignment wrapText="1"/>
      <protection/>
    </xf>
    <xf numFmtId="49" fontId="23" fillId="17" borderId="14" xfId="112" applyNumberFormat="1" applyFont="1" applyFill="1" applyBorder="1">
      <alignment/>
      <protection/>
    </xf>
    <xf numFmtId="0" fontId="33" fillId="17" borderId="14" xfId="112" applyFont="1" applyFill="1" applyBorder="1" applyAlignment="1">
      <alignment horizontal="left" vertical="center" wrapText="1"/>
      <protection/>
    </xf>
    <xf numFmtId="0" fontId="24" fillId="17" borderId="14" xfId="112" applyFont="1" applyFill="1" applyBorder="1">
      <alignment/>
      <protection/>
    </xf>
    <xf numFmtId="0" fontId="23" fillId="17" borderId="14" xfId="112" applyFont="1" applyFill="1" applyBorder="1">
      <alignment/>
      <protection/>
    </xf>
    <xf numFmtId="0" fontId="0" fillId="17" borderId="0" xfId="112" applyFont="1" applyFill="1" applyBorder="1" applyAlignment="1">
      <alignment horizontal="center"/>
      <protection/>
    </xf>
    <xf numFmtId="0" fontId="0" fillId="17" borderId="0" xfId="112" applyFont="1" applyFill="1" applyBorder="1" applyAlignment="1">
      <alignment/>
      <protection/>
    </xf>
    <xf numFmtId="4" fontId="0" fillId="17" borderId="0" xfId="112" applyNumberFormat="1" applyFont="1" applyFill="1" applyBorder="1" applyAlignment="1">
      <alignment horizontal="center"/>
      <protection/>
    </xf>
    <xf numFmtId="0" fontId="2" fillId="0" borderId="15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19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0" fontId="2" fillId="19" borderId="16" xfId="0" applyFont="1" applyFill="1" applyBorder="1" applyAlignment="1">
      <alignment horizontal="center" vertical="center" wrapText="1"/>
    </xf>
    <xf numFmtId="0" fontId="40" fillId="0" borderId="14" xfId="70" applyNumberFormat="1" applyBorder="1" applyAlignment="1" applyProtection="1">
      <alignment vertical="top" wrapText="1"/>
      <protection/>
    </xf>
    <xf numFmtId="0" fontId="0" fillId="0" borderId="17" xfId="0" applyFont="1" applyBorder="1" applyAlignment="1">
      <alignment/>
    </xf>
    <xf numFmtId="0" fontId="2" fillId="19" borderId="18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/>
    </xf>
    <xf numFmtId="0" fontId="2" fillId="0" borderId="0" xfId="0" applyFont="1" applyAlignment="1">
      <alignment horizontal="left"/>
    </xf>
    <xf numFmtId="4" fontId="0" fillId="17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3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30" fillId="0" borderId="18" xfId="0" applyNumberFormat="1" applyFont="1" applyBorder="1" applyAlignment="1">
      <alignment horizontal="center"/>
    </xf>
    <xf numFmtId="0" fontId="30" fillId="0" borderId="20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/>
    </xf>
    <xf numFmtId="0" fontId="30" fillId="0" borderId="21" xfId="0" applyNumberFormat="1" applyFont="1" applyBorder="1" applyAlignment="1">
      <alignment horizontal="left" vertical="center" wrapText="1"/>
    </xf>
    <xf numFmtId="49" fontId="35" fillId="0" borderId="14" xfId="0" applyNumberFormat="1" applyFont="1" applyBorder="1" applyAlignment="1">
      <alignment horizontal="center"/>
    </xf>
    <xf numFmtId="0" fontId="35" fillId="0" borderId="14" xfId="0" applyNumberFormat="1" applyFont="1" applyBorder="1" applyAlignment="1">
      <alignment horizontal="left" vertical="center" wrapText="1"/>
    </xf>
    <xf numFmtId="0" fontId="30" fillId="0" borderId="14" xfId="0" applyFont="1" applyBorder="1" applyAlignment="1">
      <alignment/>
    </xf>
    <xf numFmtId="4" fontId="31" fillId="0" borderId="0" xfId="0" applyNumberFormat="1" applyFont="1" applyAlignment="1">
      <alignment horizontal="center" vertical="center" wrapText="1"/>
    </xf>
    <xf numFmtId="3" fontId="30" fillId="0" borderId="18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1" fontId="40" fillId="0" borderId="22" xfId="74" applyNumberFormat="1" applyBorder="1" applyProtection="1">
      <alignment horizontal="center" vertical="top" shrinkToFit="1"/>
      <protection/>
    </xf>
    <xf numFmtId="0" fontId="0" fillId="0" borderId="14" xfId="0" applyFont="1" applyBorder="1" applyAlignment="1">
      <alignment/>
    </xf>
    <xf numFmtId="0" fontId="0" fillId="0" borderId="0" xfId="0" applyAlignment="1">
      <alignment horizontal="right"/>
    </xf>
    <xf numFmtId="0" fontId="36" fillId="0" borderId="14" xfId="0" applyNumberFormat="1" applyFont="1" applyFill="1" applyBorder="1" applyAlignment="1">
      <alignment horizontal="left" vertical="distributed" wrapText="1"/>
    </xf>
    <xf numFmtId="0" fontId="30" fillId="0" borderId="14" xfId="0" applyNumberFormat="1" applyFont="1" applyFill="1" applyBorder="1" applyAlignment="1">
      <alignment horizontal="left" vertical="distributed" wrapText="1"/>
    </xf>
    <xf numFmtId="0" fontId="0" fillId="0" borderId="14" xfId="0" applyBorder="1" applyAlignment="1">
      <alignment wrapText="1"/>
    </xf>
    <xf numFmtId="0" fontId="2" fillId="19" borderId="23" xfId="0" applyFont="1" applyFill="1" applyBorder="1" applyAlignment="1">
      <alignment horizontal="left" vertical="center" wrapText="1"/>
    </xf>
    <xf numFmtId="0" fontId="2" fillId="19" borderId="21" xfId="0" applyFont="1" applyFill="1" applyBorder="1" applyAlignment="1">
      <alignment horizontal="left" vertical="center" wrapText="1"/>
    </xf>
    <xf numFmtId="0" fontId="42" fillId="0" borderId="14" xfId="70" applyNumberFormat="1" applyFont="1" applyBorder="1" applyAlignment="1" applyProtection="1">
      <alignment vertical="top" wrapText="1"/>
      <protection/>
    </xf>
    <xf numFmtId="1" fontId="42" fillId="0" borderId="22" xfId="74" applyNumberFormat="1" applyFont="1" applyBorder="1" applyProtection="1">
      <alignment horizontal="center" vertical="top" shrinkToFit="1"/>
      <protection/>
    </xf>
    <xf numFmtId="4" fontId="42" fillId="7" borderId="1" xfId="77" applyNumberFormat="1" applyProtection="1">
      <alignment horizontal="right" vertical="top" shrinkToFit="1"/>
      <protection/>
    </xf>
    <xf numFmtId="4" fontId="42" fillId="7" borderId="3" xfId="61" applyNumberFormat="1" applyProtection="1">
      <alignment horizontal="right" vertical="top" shrinkToFit="1"/>
      <protection/>
    </xf>
    <xf numFmtId="0" fontId="2" fillId="17" borderId="0" xfId="0" applyFont="1" applyFill="1" applyBorder="1" applyAlignment="1">
      <alignment horizontal="left"/>
    </xf>
    <xf numFmtId="4" fontId="0" fillId="17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3" fillId="17" borderId="24" xfId="112" applyFont="1" applyFill="1" applyBorder="1" applyAlignment="1">
      <alignment horizontal="center"/>
      <protection/>
    </xf>
    <xf numFmtId="49" fontId="23" fillId="17" borderId="24" xfId="112" applyNumberFormat="1" applyFont="1" applyFill="1" applyBorder="1" applyAlignment="1">
      <alignment horizontal="center" wrapText="1"/>
      <protection/>
    </xf>
    <xf numFmtId="4" fontId="23" fillId="17" borderId="24" xfId="112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/>
    </xf>
    <xf numFmtId="0" fontId="24" fillId="17" borderId="14" xfId="112" applyFont="1" applyFill="1" applyBorder="1" applyAlignment="1">
      <alignment wrapText="1"/>
      <protection/>
    </xf>
    <xf numFmtId="4" fontId="24" fillId="17" borderId="14" xfId="120" applyNumberFormat="1" applyFont="1" applyFill="1" applyBorder="1" applyAlignment="1">
      <alignment horizontal="center"/>
    </xf>
    <xf numFmtId="4" fontId="24" fillId="17" borderId="14" xfId="112" applyNumberFormat="1" applyFont="1" applyFill="1" applyBorder="1" applyAlignment="1">
      <alignment horizontal="center"/>
      <protection/>
    </xf>
    <xf numFmtId="0" fontId="23" fillId="17" borderId="14" xfId="112" applyFont="1" applyFill="1" applyBorder="1" applyAlignment="1">
      <alignment wrapText="1"/>
      <protection/>
    </xf>
    <xf numFmtId="4" fontId="23" fillId="17" borderId="14" xfId="120" applyNumberFormat="1" applyFont="1" applyFill="1" applyBorder="1" applyAlignment="1">
      <alignment horizontal="center"/>
    </xf>
    <xf numFmtId="4" fontId="0" fillId="17" borderId="25" xfId="0" applyNumberFormat="1" applyFont="1" applyFill="1" applyBorder="1" applyAlignment="1">
      <alignment horizontal="center"/>
    </xf>
    <xf numFmtId="4" fontId="0" fillId="17" borderId="19" xfId="0" applyNumberFormat="1" applyFont="1" applyFill="1" applyBorder="1" applyAlignment="1">
      <alignment horizontal="center"/>
    </xf>
    <xf numFmtId="0" fontId="24" fillId="17" borderId="14" xfId="112" applyFont="1" applyFill="1" applyBorder="1" applyAlignment="1">
      <alignment horizontal="left" vertical="center" wrapText="1"/>
      <protection/>
    </xf>
    <xf numFmtId="4" fontId="23" fillId="17" borderId="14" xfId="112" applyNumberFormat="1" applyFont="1" applyFill="1" applyBorder="1" applyAlignment="1">
      <alignment horizontal="center"/>
      <protection/>
    </xf>
    <xf numFmtId="4" fontId="30" fillId="0" borderId="14" xfId="0" applyNumberFormat="1" applyFont="1" applyBorder="1" applyAlignment="1">
      <alignment horizontal="right" wrapText="1"/>
    </xf>
    <xf numFmtId="0" fontId="30" fillId="0" borderId="14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49" fontId="30" fillId="0" borderId="14" xfId="0" applyNumberFormat="1" applyFont="1" applyBorder="1" applyAlignment="1">
      <alignment horizontal="center" wrapText="1"/>
    </xf>
    <xf numFmtId="0" fontId="30" fillId="0" borderId="21" xfId="0" applyNumberFormat="1" applyFont="1" applyBorder="1" applyAlignment="1">
      <alignment horizontal="left" vertical="distributed" wrapText="1"/>
    </xf>
    <xf numFmtId="0" fontId="30" fillId="0" borderId="14" xfId="0" applyNumberFormat="1" applyFont="1" applyBorder="1" applyAlignment="1">
      <alignment wrapText="1"/>
    </xf>
    <xf numFmtId="0" fontId="30" fillId="0" borderId="14" xfId="0" applyFont="1" applyBorder="1" applyAlignment="1">
      <alignment horizontal="justify"/>
    </xf>
    <xf numFmtId="0" fontId="0" fillId="0" borderId="21" xfId="0" applyNumberFormat="1" applyFont="1" applyBorder="1" applyAlignment="1">
      <alignment horizontal="left" vertical="center" wrapText="1"/>
    </xf>
    <xf numFmtId="0" fontId="30" fillId="0" borderId="14" xfId="0" applyFont="1" applyBorder="1" applyAlignment="1">
      <alignment vertical="center" wrapText="1"/>
    </xf>
    <xf numFmtId="4" fontId="30" fillId="0" borderId="14" xfId="0" applyNumberFormat="1" applyFont="1" applyBorder="1" applyAlignment="1">
      <alignment/>
    </xf>
    <xf numFmtId="2" fontId="30" fillId="17" borderId="14" xfId="0" applyNumberFormat="1" applyFont="1" applyFill="1" applyBorder="1" applyAlignment="1">
      <alignment vertical="top" wrapText="1"/>
    </xf>
    <xf numFmtId="2" fontId="30" fillId="17" borderId="21" xfId="0" applyNumberFormat="1" applyFont="1" applyFill="1" applyBorder="1" applyAlignment="1">
      <alignment vertical="top" wrapText="1"/>
    </xf>
    <xf numFmtId="49" fontId="0" fillId="0" borderId="14" xfId="0" applyNumberFormat="1" applyFont="1" applyBorder="1" applyAlignment="1">
      <alignment horizontal="center"/>
    </xf>
    <xf numFmtId="0" fontId="30" fillId="0" borderId="26" xfId="0" applyNumberFormat="1" applyFont="1" applyFill="1" applyBorder="1" applyAlignment="1">
      <alignment horizontal="left" vertical="top" wrapText="1"/>
    </xf>
    <xf numFmtId="49" fontId="30" fillId="0" borderId="21" xfId="0" applyNumberFormat="1" applyFont="1" applyFill="1" applyBorder="1" applyAlignment="1">
      <alignment horizontal="left" vertical="top" wrapText="1"/>
    </xf>
    <xf numFmtId="4" fontId="30" fillId="0" borderId="14" xfId="0" applyNumberFormat="1" applyFont="1" applyBorder="1" applyAlignment="1">
      <alignment wrapText="1"/>
    </xf>
    <xf numFmtId="2" fontId="30" fillId="0" borderId="14" xfId="0" applyNumberFormat="1" applyFont="1" applyBorder="1" applyAlignment="1">
      <alignment vertical="top" wrapText="1"/>
    </xf>
    <xf numFmtId="2" fontId="30" fillId="0" borderId="0" xfId="0" applyNumberFormat="1" applyFont="1" applyBorder="1" applyAlignment="1">
      <alignment vertical="top" wrapText="1"/>
    </xf>
    <xf numFmtId="2" fontId="30" fillId="0" borderId="21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wrapText="1"/>
    </xf>
    <xf numFmtId="0" fontId="0" fillId="0" borderId="21" xfId="0" applyFont="1" applyBorder="1" applyAlignment="1">
      <alignment horizontal="left" vertical="center" wrapText="1"/>
    </xf>
    <xf numFmtId="2" fontId="30" fillId="0" borderId="21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4" fontId="35" fillId="0" borderId="14" xfId="0" applyNumberFormat="1" applyFont="1" applyBorder="1" applyAlignment="1">
      <alignment/>
    </xf>
    <xf numFmtId="4" fontId="30" fillId="0" borderId="14" xfId="0" applyNumberFormat="1" applyFont="1" applyFill="1" applyBorder="1" applyAlignment="1">
      <alignment/>
    </xf>
    <xf numFmtId="0" fontId="30" fillId="0" borderId="14" xfId="0" applyNumberFormat="1" applyFont="1" applyBorder="1" applyAlignment="1">
      <alignment horizontal="left" vertical="center" wrapText="1"/>
    </xf>
    <xf numFmtId="4" fontId="30" fillId="0" borderId="17" xfId="0" applyNumberFormat="1" applyFont="1" applyBorder="1" applyAlignment="1">
      <alignment/>
    </xf>
    <xf numFmtId="49" fontId="35" fillId="19" borderId="14" xfId="111" applyNumberFormat="1" applyFont="1" applyFill="1" applyBorder="1" applyAlignment="1">
      <alignment horizontal="center"/>
      <protection/>
    </xf>
    <xf numFmtId="0" fontId="35" fillId="19" borderId="14" xfId="111" applyFont="1" applyFill="1" applyBorder="1" applyAlignment="1">
      <alignment horizontal="left" wrapText="1"/>
      <protection/>
    </xf>
    <xf numFmtId="4" fontId="30" fillId="0" borderId="0" xfId="0" applyNumberFormat="1" applyFont="1" applyBorder="1" applyAlignment="1">
      <alignment/>
    </xf>
    <xf numFmtId="0" fontId="30" fillId="0" borderId="14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7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0" fontId="30" fillId="0" borderId="14" xfId="0" applyFont="1" applyFill="1" applyBorder="1" applyAlignment="1">
      <alignment horizont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0" fontId="31" fillId="0" borderId="14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wrapText="1"/>
    </xf>
    <xf numFmtId="0" fontId="31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center" wrapText="1"/>
    </xf>
    <xf numFmtId="2" fontId="30" fillId="0" borderId="14" xfId="0" applyNumberFormat="1" applyFont="1" applyBorder="1" applyAlignment="1">
      <alignment horizontal="left" vertical="center" wrapText="1"/>
    </xf>
    <xf numFmtId="0" fontId="30" fillId="0" borderId="14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distributed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4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17" borderId="0" xfId="0" applyFont="1" applyFill="1" applyAlignment="1">
      <alignment/>
    </xf>
    <xf numFmtId="0" fontId="38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32" fillId="17" borderId="0" xfId="0" applyFont="1" applyFill="1" applyAlignment="1">
      <alignment/>
    </xf>
    <xf numFmtId="0" fontId="39" fillId="17" borderId="0" xfId="0" applyFont="1" applyFill="1" applyAlignment="1">
      <alignment horizontal="left"/>
    </xf>
    <xf numFmtId="0" fontId="39" fillId="17" borderId="0" xfId="0" applyFont="1" applyFill="1" applyAlignment="1">
      <alignment/>
    </xf>
    <xf numFmtId="0" fontId="21" fillId="17" borderId="0" xfId="0" applyFont="1" applyFill="1" applyAlignment="1">
      <alignment/>
    </xf>
    <xf numFmtId="0" fontId="22" fillId="17" borderId="0" xfId="0" applyFont="1" applyFill="1" applyAlignment="1">
      <alignment horizontal="left"/>
    </xf>
    <xf numFmtId="0" fontId="39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14" xfId="0" applyFont="1" applyFill="1" applyBorder="1" applyAlignment="1">
      <alignment horizontal="center" vertical="center" wrapText="1"/>
    </xf>
    <xf numFmtId="0" fontId="0" fillId="17" borderId="27" xfId="0" applyFont="1" applyFill="1" applyBorder="1" applyAlignment="1">
      <alignment horizontal="center" vertical="center" wrapText="1"/>
    </xf>
    <xf numFmtId="0" fontId="0" fillId="17" borderId="28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17" xfId="0" applyFont="1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0" fillId="17" borderId="29" xfId="0" applyFont="1" applyFill="1" applyBorder="1" applyAlignment="1">
      <alignment horizontal="center"/>
    </xf>
    <xf numFmtId="0" fontId="0" fillId="17" borderId="30" xfId="0" applyFont="1" applyFill="1" applyBorder="1" applyAlignment="1">
      <alignment wrapText="1"/>
    </xf>
    <xf numFmtId="4" fontId="0" fillId="17" borderId="30" xfId="0" applyNumberFormat="1" applyFont="1" applyFill="1" applyBorder="1" applyAlignment="1">
      <alignment horizontal="center"/>
    </xf>
    <xf numFmtId="0" fontId="31" fillId="0" borderId="0" xfId="0" applyFont="1" applyAlignment="1">
      <alignment horizontal="left" vertical="distributed" wrapText="1"/>
    </xf>
    <xf numFmtId="0" fontId="40" fillId="0" borderId="1" xfId="71" applyNumberFormat="1" applyFont="1" applyProtection="1">
      <alignment vertical="top" wrapText="1"/>
      <protection/>
    </xf>
    <xf numFmtId="1" fontId="40" fillId="0" borderId="1" xfId="75" applyNumberFormat="1" applyFont="1" applyProtection="1">
      <alignment horizontal="center" vertical="top" shrinkToFit="1"/>
      <protection/>
    </xf>
    <xf numFmtId="0" fontId="42" fillId="0" borderId="1" xfId="71" applyNumberFormat="1" applyFont="1" applyProtection="1">
      <alignment vertical="top" wrapText="1"/>
      <protection/>
    </xf>
    <xf numFmtId="1" fontId="42" fillId="0" borderId="1" xfId="75" applyNumberFormat="1" applyFont="1" applyProtection="1">
      <alignment horizontal="center" vertical="top" shrinkToFit="1"/>
      <protection/>
    </xf>
    <xf numFmtId="0" fontId="39" fillId="0" borderId="0" xfId="0" applyFont="1" applyAlignment="1">
      <alignment horizontal="right"/>
    </xf>
    <xf numFmtId="0" fontId="31" fillId="0" borderId="21" xfId="0" applyNumberFormat="1" applyFont="1" applyBorder="1" applyAlignment="1">
      <alignment horizontal="left" vertical="center" wrapText="1"/>
    </xf>
    <xf numFmtId="0" fontId="31" fillId="0" borderId="21" xfId="0" applyNumberFormat="1" applyFont="1" applyBorder="1" applyAlignment="1">
      <alignment horizontal="left" vertical="distributed" wrapText="1"/>
    </xf>
    <xf numFmtId="2" fontId="31" fillId="0" borderId="14" xfId="0" applyNumberFormat="1" applyFont="1" applyBorder="1" applyAlignment="1">
      <alignment vertical="top" wrapText="1"/>
    </xf>
    <xf numFmtId="0" fontId="31" fillId="0" borderId="31" xfId="0" applyNumberFormat="1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22" fillId="19" borderId="0" xfId="0" applyFont="1" applyFill="1" applyAlignment="1">
      <alignment/>
    </xf>
    <xf numFmtId="0" fontId="22" fillId="19" borderId="0" xfId="0" applyFont="1" applyFill="1" applyAlignment="1">
      <alignment/>
    </xf>
    <xf numFmtId="0" fontId="22" fillId="0" borderId="0" xfId="0" applyFont="1" applyAlignment="1">
      <alignment/>
    </xf>
    <xf numFmtId="0" fontId="32" fillId="0" borderId="0" xfId="0" applyFont="1" applyAlignment="1">
      <alignment/>
    </xf>
    <xf numFmtId="0" fontId="0" fillId="17" borderId="32" xfId="0" applyFill="1" applyBorder="1" applyAlignment="1">
      <alignment horizontal="center" vertical="center" wrapText="1"/>
    </xf>
    <xf numFmtId="0" fontId="0" fillId="17" borderId="33" xfId="0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5" fillId="19" borderId="0" xfId="0" applyFont="1" applyFill="1" applyAlignment="1">
      <alignment horizontal="center" wrapText="1"/>
    </xf>
    <xf numFmtId="0" fontId="40" fillId="0" borderId="34" xfId="58" applyNumberFormat="1" applyBorder="1" applyAlignment="1" applyProtection="1">
      <alignment horizontal="right"/>
      <protection/>
    </xf>
    <xf numFmtId="0" fontId="40" fillId="0" borderId="1" xfId="58" applyAlignment="1" applyProtection="1">
      <alignment horizontal="right"/>
      <protection locked="0"/>
    </xf>
    <xf numFmtId="0" fontId="39" fillId="0" borderId="0" xfId="0" applyFont="1" applyAlignment="1">
      <alignment horizontal="left"/>
    </xf>
    <xf numFmtId="0" fontId="31" fillId="0" borderId="3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distributed"/>
    </xf>
    <xf numFmtId="0" fontId="31" fillId="0" borderId="14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7" fillId="0" borderId="14" xfId="0" applyFont="1" applyBorder="1" applyAlignment="1">
      <alignment horizontal="center" vertical="justify" wrapText="1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left"/>
    </xf>
    <xf numFmtId="0" fontId="31" fillId="0" borderId="31" xfId="0" applyFont="1" applyBorder="1" applyAlignment="1">
      <alignment horizontal="left"/>
    </xf>
    <xf numFmtId="0" fontId="31" fillId="0" borderId="21" xfId="0" applyFont="1" applyBorder="1" applyAlignment="1">
      <alignment horizontal="left"/>
    </xf>
    <xf numFmtId="0" fontId="22" fillId="19" borderId="0" xfId="0" applyFont="1" applyFill="1" applyAlignment="1">
      <alignment horizontal="center" wrapText="1"/>
    </xf>
    <xf numFmtId="0" fontId="22" fillId="19" borderId="0" xfId="0" applyFont="1" applyFill="1" applyAlignment="1">
      <alignment horizontal="center" vertical="center" wrapText="1"/>
    </xf>
    <xf numFmtId="0" fontId="42" fillId="0" borderId="3" xfId="59" applyNumberFormat="1" applyProtection="1">
      <alignment horizontal="right"/>
      <protection/>
    </xf>
    <xf numFmtId="0" fontId="42" fillId="0" borderId="3" xfId="59">
      <alignment horizontal="right"/>
      <protection/>
    </xf>
    <xf numFmtId="0" fontId="23" fillId="19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17" borderId="15" xfId="0" applyFont="1" applyFill="1" applyBorder="1" applyAlignment="1">
      <alignment horizontal="center" vertical="center" wrapText="1"/>
    </xf>
    <xf numFmtId="0" fontId="0" fillId="17" borderId="36" xfId="0" applyFont="1" applyFill="1" applyBorder="1" applyAlignment="1">
      <alignment horizontal="center" vertical="center" wrapText="1"/>
    </xf>
    <xf numFmtId="0" fontId="0" fillId="17" borderId="37" xfId="0" applyFont="1" applyFill="1" applyBorder="1" applyAlignment="1">
      <alignment horizontal="center" wrapText="1"/>
    </xf>
    <xf numFmtId="0" fontId="0" fillId="17" borderId="14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5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distributed" wrapText="1"/>
    </xf>
    <xf numFmtId="0" fontId="0" fillId="0" borderId="24" xfId="0" applyBorder="1" applyAlignment="1">
      <alignment horizontal="center" vertical="distributed" wrapText="1"/>
    </xf>
    <xf numFmtId="0" fontId="0" fillId="0" borderId="17" xfId="0" applyBorder="1" applyAlignment="1">
      <alignment horizontal="center" vertical="distributed" wrapText="1"/>
    </xf>
    <xf numFmtId="0" fontId="0" fillId="0" borderId="21" xfId="0" applyBorder="1" applyAlignment="1">
      <alignment horizontal="center" vertical="distributed" wrapText="1"/>
    </xf>
    <xf numFmtId="0" fontId="0" fillId="0" borderId="0" xfId="0" applyAlignment="1">
      <alignment horizontal="left" vertical="center" wrapText="1"/>
    </xf>
    <xf numFmtId="0" fontId="22" fillId="17" borderId="0" xfId="0" applyFont="1" applyFill="1" applyAlignment="1">
      <alignment horizontal="center"/>
    </xf>
    <xf numFmtId="0" fontId="0" fillId="17" borderId="0" xfId="0" applyFont="1" applyFill="1" applyAlignment="1">
      <alignment horizontal="left"/>
    </xf>
    <xf numFmtId="0" fontId="23" fillId="17" borderId="14" xfId="112" applyFont="1" applyFill="1" applyBorder="1" applyAlignment="1">
      <alignment horizontal="center" vertical="center" wrapText="1"/>
      <protection/>
    </xf>
    <xf numFmtId="49" fontId="24" fillId="17" borderId="14" xfId="112" applyNumberFormat="1" applyFont="1" applyFill="1" applyBorder="1" applyAlignment="1">
      <alignment horizontal="center" vertical="center" wrapText="1"/>
      <protection/>
    </xf>
    <xf numFmtId="4" fontId="2" fillId="17" borderId="14" xfId="11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justify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1" xfId="85"/>
    <cellStyle name="xl42" xfId="86"/>
    <cellStyle name="xl43" xfId="87"/>
    <cellStyle name="xl44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3" xfId="110"/>
    <cellStyle name="Обычный_дох.2" xfId="111"/>
    <cellStyle name="Обычный_источники 2005 год" xfId="112"/>
    <cellStyle name="Followed Hyperlink" xfId="113"/>
    <cellStyle name="Плохой" xfId="114"/>
    <cellStyle name="Пояснение" xfId="115"/>
    <cellStyle name="Примечание" xfId="116"/>
    <cellStyle name="Percent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7.125" style="17" customWidth="1"/>
    <col min="2" max="2" width="25.00390625" style="17" customWidth="1"/>
    <col min="3" max="3" width="50.00390625" style="17" customWidth="1"/>
    <col min="4" max="4" width="18.375" style="17" customWidth="1"/>
    <col min="5" max="5" width="29.875" style="17" hidden="1" customWidth="1"/>
    <col min="6" max="6" width="11.00390625" style="17" hidden="1" customWidth="1"/>
    <col min="7" max="7" width="0.12890625" style="17" hidden="1" customWidth="1"/>
    <col min="8" max="8" width="0.12890625" style="17" customWidth="1"/>
    <col min="9" max="9" width="16.75390625" style="17" customWidth="1"/>
    <col min="10" max="16384" width="9.125" style="17" customWidth="1"/>
  </cols>
  <sheetData>
    <row r="1" spans="3:4" ht="12.75">
      <c r="C1" s="54" t="s">
        <v>333</v>
      </c>
      <c r="D1" s="73"/>
    </row>
    <row r="2" spans="3:4" ht="12.75">
      <c r="C2" s="56" t="s">
        <v>327</v>
      </c>
      <c r="D2" s="56"/>
    </row>
    <row r="3" spans="3:4" ht="12.75">
      <c r="C3" s="48" t="s">
        <v>22</v>
      </c>
      <c r="D3" s="56"/>
    </row>
    <row r="4" spans="3:4" ht="12.75">
      <c r="C4" s="48" t="s">
        <v>328</v>
      </c>
      <c r="D4" s="56"/>
    </row>
    <row r="5" spans="3:4" ht="12.75">
      <c r="C5" s="48" t="s">
        <v>329</v>
      </c>
      <c r="D5" s="48"/>
    </row>
    <row r="6" spans="2:4" ht="12.75">
      <c r="B6" s="58"/>
      <c r="C6" s="57" t="s">
        <v>330</v>
      </c>
      <c r="D6" s="59"/>
    </row>
    <row r="7" spans="3:4" ht="12.75">
      <c r="C7" s="60" t="s">
        <v>331</v>
      </c>
      <c r="D7" s="45"/>
    </row>
    <row r="8" spans="3:4" ht="12.75">
      <c r="C8" s="60"/>
      <c r="D8" s="45"/>
    </row>
    <row r="9" spans="2:4" ht="21.75" customHeight="1">
      <c r="B9" s="217" t="s">
        <v>308</v>
      </c>
      <c r="C9" s="217"/>
      <c r="D9" s="68"/>
    </row>
    <row r="10" spans="1:4" ht="30" customHeight="1">
      <c r="A10" s="218" t="s">
        <v>260</v>
      </c>
      <c r="B10" s="218" t="s">
        <v>309</v>
      </c>
      <c r="C10" s="218" t="s">
        <v>310</v>
      </c>
      <c r="D10" s="220" t="s">
        <v>311</v>
      </c>
    </row>
    <row r="11" spans="1:4" ht="22.5" customHeight="1">
      <c r="A11" s="219"/>
      <c r="B11" s="219"/>
      <c r="C11" s="219"/>
      <c r="D11" s="221"/>
    </row>
    <row r="12" spans="1:4" ht="15" customHeight="1">
      <c r="A12" s="18">
        <v>1</v>
      </c>
      <c r="B12" s="61" t="s">
        <v>259</v>
      </c>
      <c r="C12" s="62">
        <v>3</v>
      </c>
      <c r="D12" s="69">
        <v>4</v>
      </c>
    </row>
    <row r="13" spans="1:9" ht="12.75">
      <c r="A13" s="18">
        <v>1</v>
      </c>
      <c r="B13" s="63" t="s">
        <v>336</v>
      </c>
      <c r="C13" s="198" t="s">
        <v>337</v>
      </c>
      <c r="D13" s="100">
        <f>D14+D20+D25+D42+D45+D55+D63+D68+D34</f>
        <v>-1228257.7900000028</v>
      </c>
      <c r="I13" s="58"/>
    </row>
    <row r="14" spans="1:9" ht="12.75">
      <c r="A14" s="18">
        <v>2</v>
      </c>
      <c r="B14" s="63" t="s">
        <v>358</v>
      </c>
      <c r="C14" s="198" t="s">
        <v>359</v>
      </c>
      <c r="D14" s="100">
        <f>D15</f>
        <v>6202000</v>
      </c>
      <c r="I14" s="58"/>
    </row>
    <row r="15" spans="1:4" ht="12.75" customHeight="1">
      <c r="A15" s="18">
        <v>3</v>
      </c>
      <c r="B15" s="63" t="s">
        <v>360</v>
      </c>
      <c r="C15" s="64" t="s">
        <v>361</v>
      </c>
      <c r="D15" s="100">
        <f>D16+D17+D18+D19</f>
        <v>6202000</v>
      </c>
    </row>
    <row r="16" spans="1:4" ht="78.75" customHeight="1">
      <c r="A16" s="18">
        <v>4</v>
      </c>
      <c r="B16" s="63" t="s">
        <v>362</v>
      </c>
      <c r="C16" s="64" t="s">
        <v>363</v>
      </c>
      <c r="D16" s="100">
        <v>6702000</v>
      </c>
    </row>
    <row r="17" spans="1:4" ht="99.75" customHeight="1">
      <c r="A17" s="18">
        <v>5</v>
      </c>
      <c r="B17" s="63" t="s">
        <v>364</v>
      </c>
      <c r="C17" s="64" t="s">
        <v>365</v>
      </c>
      <c r="D17" s="100">
        <v>120000</v>
      </c>
    </row>
    <row r="18" spans="1:4" ht="40.5" customHeight="1">
      <c r="A18" s="18">
        <v>6</v>
      </c>
      <c r="B18" s="63" t="s">
        <v>366</v>
      </c>
      <c r="C18" s="64" t="s">
        <v>367</v>
      </c>
      <c r="D18" s="100">
        <v>-450000</v>
      </c>
    </row>
    <row r="19" spans="1:4" ht="93" customHeight="1">
      <c r="A19" s="18">
        <v>7</v>
      </c>
      <c r="B19" s="63" t="s">
        <v>368</v>
      </c>
      <c r="C19" s="64" t="s">
        <v>369</v>
      </c>
      <c r="D19" s="100">
        <v>-170000</v>
      </c>
    </row>
    <row r="20" spans="1:4" ht="38.25">
      <c r="A20" s="18">
        <v>8</v>
      </c>
      <c r="B20" s="63" t="s">
        <v>370</v>
      </c>
      <c r="C20" s="198" t="s">
        <v>371</v>
      </c>
      <c r="D20" s="100">
        <f>D21+D22+D23+D24</f>
        <v>1914759.6999999997</v>
      </c>
    </row>
    <row r="21" spans="1:4" ht="75.75" customHeight="1">
      <c r="A21" s="18">
        <v>9</v>
      </c>
      <c r="B21" s="63" t="s">
        <v>372</v>
      </c>
      <c r="C21" s="64" t="s">
        <v>373</v>
      </c>
      <c r="D21" s="100">
        <v>2626603.96</v>
      </c>
    </row>
    <row r="22" spans="1:4" ht="89.25">
      <c r="A22" s="18">
        <v>10</v>
      </c>
      <c r="B22" s="63" t="s">
        <v>374</v>
      </c>
      <c r="C22" s="101" t="s">
        <v>375</v>
      </c>
      <c r="D22" s="100">
        <v>46154.51</v>
      </c>
    </row>
    <row r="23" spans="1:4" ht="82.5" customHeight="1">
      <c r="A23" s="18">
        <v>11</v>
      </c>
      <c r="B23" s="63" t="s">
        <v>376</v>
      </c>
      <c r="C23" s="102" t="s">
        <v>377</v>
      </c>
      <c r="D23" s="100">
        <v>162265.41</v>
      </c>
    </row>
    <row r="24" spans="1:4" ht="79.5" customHeight="1">
      <c r="A24" s="18">
        <v>12</v>
      </c>
      <c r="B24" s="63" t="s">
        <v>378</v>
      </c>
      <c r="C24" s="102" t="s">
        <v>379</v>
      </c>
      <c r="D24" s="100">
        <v>-920264.18</v>
      </c>
    </row>
    <row r="25" spans="1:4" ht="12.75">
      <c r="A25" s="18">
        <v>13</v>
      </c>
      <c r="B25" s="63" t="s">
        <v>380</v>
      </c>
      <c r="C25" s="198" t="s">
        <v>381</v>
      </c>
      <c r="D25" s="100">
        <f>D26+D29+D32</f>
        <v>-54800</v>
      </c>
    </row>
    <row r="26" spans="1:4" ht="25.5">
      <c r="A26" s="18">
        <v>14</v>
      </c>
      <c r="B26" s="63" t="s">
        <v>382</v>
      </c>
      <c r="C26" s="64" t="s">
        <v>383</v>
      </c>
      <c r="D26" s="100">
        <f>D27</f>
        <v>-150000</v>
      </c>
    </row>
    <row r="27" spans="1:4" ht="35.25" customHeight="1">
      <c r="A27" s="18">
        <v>15</v>
      </c>
      <c r="B27" s="103" t="s">
        <v>384</v>
      </c>
      <c r="C27" s="64" t="s">
        <v>385</v>
      </c>
      <c r="D27" s="100">
        <f>D28</f>
        <v>-150000</v>
      </c>
    </row>
    <row r="28" spans="1:4" ht="33.75" customHeight="1">
      <c r="A28" s="18">
        <v>16</v>
      </c>
      <c r="B28" s="103" t="s">
        <v>386</v>
      </c>
      <c r="C28" s="64" t="s">
        <v>385</v>
      </c>
      <c r="D28" s="100">
        <v>-150000</v>
      </c>
    </row>
    <row r="29" spans="1:4" ht="12.75" customHeight="1">
      <c r="A29" s="18">
        <v>17</v>
      </c>
      <c r="B29" s="63" t="s">
        <v>387</v>
      </c>
      <c r="C29" s="64" t="s">
        <v>388</v>
      </c>
      <c r="D29" s="100">
        <f>D30+D31</f>
        <v>70200</v>
      </c>
    </row>
    <row r="30" spans="1:4" ht="12.75" customHeight="1">
      <c r="A30" s="18">
        <v>18</v>
      </c>
      <c r="B30" s="63" t="s">
        <v>389</v>
      </c>
      <c r="C30" s="64" t="s">
        <v>388</v>
      </c>
      <c r="D30" s="100">
        <v>4000</v>
      </c>
    </row>
    <row r="31" spans="1:4" ht="33" customHeight="1">
      <c r="A31" s="18">
        <v>19</v>
      </c>
      <c r="B31" s="63" t="s">
        <v>390</v>
      </c>
      <c r="C31" s="64" t="s">
        <v>391</v>
      </c>
      <c r="D31" s="100">
        <v>66200</v>
      </c>
    </row>
    <row r="32" spans="1:4" ht="27.75" customHeight="1">
      <c r="A32" s="18">
        <v>20</v>
      </c>
      <c r="B32" s="63" t="s">
        <v>392</v>
      </c>
      <c r="C32" s="104" t="s">
        <v>393</v>
      </c>
      <c r="D32" s="100">
        <f>D33</f>
        <v>25000</v>
      </c>
    </row>
    <row r="33" spans="1:4" ht="40.5" customHeight="1">
      <c r="A33" s="18">
        <v>21</v>
      </c>
      <c r="B33" s="63" t="s">
        <v>394</v>
      </c>
      <c r="C33" s="104" t="s">
        <v>395</v>
      </c>
      <c r="D33" s="100">
        <v>25000</v>
      </c>
    </row>
    <row r="34" spans="1:4" ht="12.75">
      <c r="A34" s="18">
        <v>22</v>
      </c>
      <c r="B34" s="63" t="s">
        <v>396</v>
      </c>
      <c r="C34" s="64" t="s">
        <v>397</v>
      </c>
      <c r="D34" s="100">
        <f>D35+D37</f>
        <v>-250000</v>
      </c>
    </row>
    <row r="35" spans="1:4" ht="12.75">
      <c r="A35" s="18">
        <v>23</v>
      </c>
      <c r="B35" s="63" t="s">
        <v>398</v>
      </c>
      <c r="C35" s="64" t="s">
        <v>399</v>
      </c>
      <c r="D35" s="100">
        <f>D36</f>
        <v>800000</v>
      </c>
    </row>
    <row r="36" spans="1:4" ht="40.5" customHeight="1">
      <c r="A36" s="18">
        <v>24</v>
      </c>
      <c r="B36" s="63" t="s">
        <v>400</v>
      </c>
      <c r="C36" s="64" t="s">
        <v>401</v>
      </c>
      <c r="D36" s="100">
        <v>800000</v>
      </c>
    </row>
    <row r="37" spans="1:4" ht="12.75">
      <c r="A37" s="18">
        <v>25</v>
      </c>
      <c r="B37" s="63" t="s">
        <v>402</v>
      </c>
      <c r="C37" s="64" t="s">
        <v>403</v>
      </c>
      <c r="D37" s="100">
        <f>D38+D40</f>
        <v>-1050000</v>
      </c>
    </row>
    <row r="38" spans="1:4" ht="20.25" customHeight="1">
      <c r="A38" s="18">
        <v>26</v>
      </c>
      <c r="B38" s="63" t="s">
        <v>404</v>
      </c>
      <c r="C38" s="104" t="s">
        <v>405</v>
      </c>
      <c r="D38" s="100">
        <f>D39</f>
        <v>-400000</v>
      </c>
    </row>
    <row r="39" spans="1:4" ht="41.25" customHeight="1">
      <c r="A39" s="18">
        <v>27</v>
      </c>
      <c r="B39" s="103" t="s">
        <v>406</v>
      </c>
      <c r="C39" s="104" t="s">
        <v>407</v>
      </c>
      <c r="D39" s="100">
        <v>-400000</v>
      </c>
    </row>
    <row r="40" spans="1:4" ht="18" customHeight="1">
      <c r="A40" s="18">
        <v>28</v>
      </c>
      <c r="B40" s="63" t="s">
        <v>408</v>
      </c>
      <c r="C40" s="104" t="s">
        <v>409</v>
      </c>
      <c r="D40" s="100">
        <f>D41</f>
        <v>-650000</v>
      </c>
    </row>
    <row r="41" spans="1:4" ht="40.5" customHeight="1">
      <c r="A41" s="18">
        <v>29</v>
      </c>
      <c r="B41" s="63" t="s">
        <v>410</v>
      </c>
      <c r="C41" s="104" t="s">
        <v>411</v>
      </c>
      <c r="D41" s="100">
        <v>-650000</v>
      </c>
    </row>
    <row r="42" spans="1:4" ht="16.5" customHeight="1">
      <c r="A42" s="18">
        <v>30</v>
      </c>
      <c r="B42" s="63" t="s">
        <v>412</v>
      </c>
      <c r="C42" s="199" t="s">
        <v>413</v>
      </c>
      <c r="D42" s="100">
        <f>D43</f>
        <v>1000</v>
      </c>
    </row>
    <row r="43" spans="1:4" ht="28.5" customHeight="1">
      <c r="A43" s="18">
        <v>31</v>
      </c>
      <c r="B43" s="63" t="s">
        <v>414</v>
      </c>
      <c r="C43" s="104" t="s">
        <v>415</v>
      </c>
      <c r="D43" s="100">
        <f>D44</f>
        <v>1000</v>
      </c>
    </row>
    <row r="44" spans="1:4" ht="40.5" customHeight="1">
      <c r="A44" s="18">
        <v>32</v>
      </c>
      <c r="B44" s="63" t="s">
        <v>416</v>
      </c>
      <c r="C44" s="64" t="s">
        <v>417</v>
      </c>
      <c r="D44" s="100">
        <v>1000</v>
      </c>
    </row>
    <row r="45" spans="1:4" ht="44.25" customHeight="1">
      <c r="A45" s="18">
        <v>33</v>
      </c>
      <c r="B45" s="63" t="s">
        <v>418</v>
      </c>
      <c r="C45" s="198" t="s">
        <v>419</v>
      </c>
      <c r="D45" s="100">
        <f>D46</f>
        <v>-7800</v>
      </c>
    </row>
    <row r="46" spans="1:4" ht="89.25">
      <c r="A46" s="18">
        <v>34</v>
      </c>
      <c r="B46" s="63" t="s">
        <v>420</v>
      </c>
      <c r="C46" s="64" t="s">
        <v>421</v>
      </c>
      <c r="D46" s="100">
        <f>D47+D49+D51</f>
        <v>-7800</v>
      </c>
    </row>
    <row r="47" spans="1:4" ht="76.5" customHeight="1">
      <c r="A47" s="18">
        <v>35</v>
      </c>
      <c r="B47" s="63" t="s">
        <v>422</v>
      </c>
      <c r="C47" s="105" t="s">
        <v>423</v>
      </c>
      <c r="D47" s="100">
        <f>D48</f>
        <v>160000</v>
      </c>
    </row>
    <row r="48" spans="1:4" ht="127.5" customHeight="1">
      <c r="A48" s="18">
        <v>36</v>
      </c>
      <c r="B48" s="63" t="s">
        <v>424</v>
      </c>
      <c r="C48" s="106" t="s">
        <v>425</v>
      </c>
      <c r="D48" s="100">
        <v>160000</v>
      </c>
    </row>
    <row r="49" spans="1:4" ht="63.75" customHeight="1">
      <c r="A49" s="18">
        <v>37</v>
      </c>
      <c r="B49" s="63" t="s">
        <v>426</v>
      </c>
      <c r="C49" s="106" t="s">
        <v>427</v>
      </c>
      <c r="D49" s="100">
        <f>D50</f>
        <v>1600</v>
      </c>
    </row>
    <row r="50" spans="1:4" ht="124.5" customHeight="1">
      <c r="A50" s="18">
        <v>38</v>
      </c>
      <c r="B50" s="63" t="s">
        <v>428</v>
      </c>
      <c r="C50" s="64" t="s">
        <v>429</v>
      </c>
      <c r="D50" s="100">
        <v>1600</v>
      </c>
    </row>
    <row r="51" spans="1:4" ht="38.25">
      <c r="A51" s="18">
        <v>39</v>
      </c>
      <c r="B51" s="63" t="s">
        <v>430</v>
      </c>
      <c r="C51" s="107" t="s">
        <v>431</v>
      </c>
      <c r="D51" s="100">
        <f>D52+D53+D54</f>
        <v>-169400</v>
      </c>
    </row>
    <row r="52" spans="1:4" ht="100.5" customHeight="1">
      <c r="A52" s="18">
        <v>40</v>
      </c>
      <c r="B52" s="63" t="s">
        <v>432</v>
      </c>
      <c r="C52" s="64" t="s">
        <v>433</v>
      </c>
      <c r="D52" s="100">
        <v>-350000</v>
      </c>
    </row>
    <row r="53" spans="1:4" ht="86.25" customHeight="1">
      <c r="A53" s="18">
        <v>41</v>
      </c>
      <c r="B53" s="63" t="s">
        <v>434</v>
      </c>
      <c r="C53" s="64" t="s">
        <v>435</v>
      </c>
      <c r="D53" s="100">
        <v>150000</v>
      </c>
    </row>
    <row r="54" spans="1:4" ht="51.75" customHeight="1">
      <c r="A54" s="18">
        <v>42</v>
      </c>
      <c r="B54" s="63" t="s">
        <v>436</v>
      </c>
      <c r="C54" s="108" t="s">
        <v>437</v>
      </c>
      <c r="D54" s="100">
        <v>30600</v>
      </c>
    </row>
    <row r="55" spans="1:4" ht="25.5" customHeight="1">
      <c r="A55" s="18">
        <v>43</v>
      </c>
      <c r="B55" s="63" t="s">
        <v>438</v>
      </c>
      <c r="C55" s="198" t="s">
        <v>439</v>
      </c>
      <c r="D55" s="109">
        <f>D56+D59</f>
        <v>9327380</v>
      </c>
    </row>
    <row r="56" spans="1:4" ht="25.5">
      <c r="A56" s="18">
        <v>44</v>
      </c>
      <c r="B56" s="63" t="s">
        <v>440</v>
      </c>
      <c r="C56" s="110" t="s">
        <v>441</v>
      </c>
      <c r="D56" s="109">
        <f>D57+D58</f>
        <v>117700</v>
      </c>
    </row>
    <row r="57" spans="1:4" ht="114.75">
      <c r="A57" s="18">
        <v>45</v>
      </c>
      <c r="B57" s="63" t="s">
        <v>442</v>
      </c>
      <c r="C57" s="64" t="s">
        <v>443</v>
      </c>
      <c r="D57" s="109">
        <v>100600</v>
      </c>
    </row>
    <row r="58" spans="1:4" ht="76.5">
      <c r="A58" s="18">
        <v>46</v>
      </c>
      <c r="B58" s="63" t="s">
        <v>444</v>
      </c>
      <c r="C58" s="111" t="s">
        <v>445</v>
      </c>
      <c r="D58" s="109">
        <v>17100</v>
      </c>
    </row>
    <row r="59" spans="1:4" ht="29.25" customHeight="1">
      <c r="A59" s="18">
        <v>47</v>
      </c>
      <c r="B59" s="112" t="s">
        <v>446</v>
      </c>
      <c r="C59" s="113" t="s">
        <v>447</v>
      </c>
      <c r="D59" s="100">
        <f>D60+D61+D62</f>
        <v>9209680</v>
      </c>
    </row>
    <row r="60" spans="1:4" ht="38.25" customHeight="1">
      <c r="A60" s="18">
        <v>48</v>
      </c>
      <c r="B60" s="112" t="s">
        <v>448</v>
      </c>
      <c r="C60" s="114" t="s">
        <v>449</v>
      </c>
      <c r="D60" s="100">
        <v>9050680</v>
      </c>
    </row>
    <row r="61" spans="1:4" ht="38.25">
      <c r="A61" s="18">
        <v>49</v>
      </c>
      <c r="B61" s="112" t="s">
        <v>450</v>
      </c>
      <c r="C61" s="114" t="s">
        <v>449</v>
      </c>
      <c r="D61" s="100">
        <v>90000</v>
      </c>
    </row>
    <row r="62" spans="1:4" ht="38.25">
      <c r="A62" s="18">
        <v>50</v>
      </c>
      <c r="B62" s="112" t="s">
        <v>451</v>
      </c>
      <c r="C62" s="114" t="s">
        <v>449</v>
      </c>
      <c r="D62" s="100">
        <v>69000</v>
      </c>
    </row>
    <row r="63" spans="1:4" ht="25.5">
      <c r="A63" s="18">
        <v>51</v>
      </c>
      <c r="B63" s="63" t="s">
        <v>338</v>
      </c>
      <c r="C63" s="198" t="s">
        <v>339</v>
      </c>
      <c r="D63" s="100">
        <f>D64+D66</f>
        <v>-18798122.490000002</v>
      </c>
    </row>
    <row r="64" spans="1:4" ht="93" customHeight="1">
      <c r="A64" s="18">
        <v>52</v>
      </c>
      <c r="B64" s="63" t="s">
        <v>340</v>
      </c>
      <c r="C64" s="74" t="s">
        <v>341</v>
      </c>
      <c r="D64" s="100">
        <f>D65</f>
        <v>-18898122.490000002</v>
      </c>
    </row>
    <row r="65" spans="1:4" ht="182.25" customHeight="1">
      <c r="A65" s="18">
        <v>53</v>
      </c>
      <c r="B65" s="63" t="s">
        <v>342</v>
      </c>
      <c r="C65" s="75" t="s">
        <v>343</v>
      </c>
      <c r="D65" s="100">
        <f>-10861303.74-57569.75-8000000+20751</f>
        <v>-18898122.490000002</v>
      </c>
    </row>
    <row r="66" spans="1:5" ht="40.5" customHeight="1">
      <c r="A66" s="18">
        <v>54</v>
      </c>
      <c r="B66" s="63" t="s">
        <v>452</v>
      </c>
      <c r="C66" s="64" t="s">
        <v>453</v>
      </c>
      <c r="D66" s="115">
        <f>D67</f>
        <v>100000</v>
      </c>
      <c r="E66" s="116"/>
    </row>
    <row r="67" spans="1:5" ht="57" customHeight="1">
      <c r="A67" s="18">
        <v>55</v>
      </c>
      <c r="B67" s="63" t="s">
        <v>454</v>
      </c>
      <c r="C67" s="64" t="s">
        <v>455</v>
      </c>
      <c r="D67" s="115">
        <v>100000</v>
      </c>
      <c r="E67" s="117"/>
    </row>
    <row r="68" spans="1:5" ht="15" customHeight="1">
      <c r="A68" s="18">
        <v>56</v>
      </c>
      <c r="B68" s="63" t="s">
        <v>456</v>
      </c>
      <c r="C68" s="200" t="s">
        <v>457</v>
      </c>
      <c r="D68" s="115">
        <f>D69+D72+D74+D77+D79+D81+D83+D84</f>
        <v>437325</v>
      </c>
      <c r="E68" s="117"/>
    </row>
    <row r="69" spans="1:5" ht="36.75" customHeight="1">
      <c r="A69" s="18">
        <v>57</v>
      </c>
      <c r="B69" s="63" t="s">
        <v>458</v>
      </c>
      <c r="C69" s="118" t="s">
        <v>459</v>
      </c>
      <c r="D69" s="115">
        <f>D70</f>
        <v>225</v>
      </c>
      <c r="E69" s="117"/>
    </row>
    <row r="70" spans="1:5" ht="89.25" customHeight="1">
      <c r="A70" s="18">
        <v>58</v>
      </c>
      <c r="B70" s="103" t="s">
        <v>460</v>
      </c>
      <c r="C70" s="118" t="s">
        <v>461</v>
      </c>
      <c r="D70" s="115">
        <v>225</v>
      </c>
      <c r="E70" s="117"/>
    </row>
    <row r="71" spans="1:5" ht="34.5" customHeight="1">
      <c r="A71" s="18">
        <v>59</v>
      </c>
      <c r="B71" s="103" t="s">
        <v>462</v>
      </c>
      <c r="C71" s="118" t="s">
        <v>463</v>
      </c>
      <c r="D71" s="115">
        <f>D72</f>
        <v>-1000</v>
      </c>
      <c r="E71" s="117"/>
    </row>
    <row r="72" spans="1:5" ht="63.75">
      <c r="A72" s="18">
        <v>60</v>
      </c>
      <c r="B72" s="103" t="s">
        <v>464</v>
      </c>
      <c r="C72" s="118" t="s">
        <v>465</v>
      </c>
      <c r="D72" s="115">
        <f>D73</f>
        <v>-1000</v>
      </c>
      <c r="E72" s="117"/>
    </row>
    <row r="73" spans="1:5" ht="72.75" customHeight="1">
      <c r="A73" s="18">
        <v>61</v>
      </c>
      <c r="B73" s="103" t="s">
        <v>466</v>
      </c>
      <c r="C73" s="118" t="s">
        <v>467</v>
      </c>
      <c r="D73" s="115">
        <v>-1000</v>
      </c>
      <c r="E73" s="117"/>
    </row>
    <row r="74" spans="1:5" ht="106.5" customHeight="1">
      <c r="A74" s="18">
        <v>62</v>
      </c>
      <c r="B74" s="119" t="s">
        <v>468</v>
      </c>
      <c r="C74" s="120" t="s">
        <v>469</v>
      </c>
      <c r="D74" s="115">
        <f>D75+D76</f>
        <v>-6500</v>
      </c>
      <c r="E74" s="117"/>
    </row>
    <row r="75" spans="1:5" ht="43.5" customHeight="1">
      <c r="A75" s="18">
        <v>63</v>
      </c>
      <c r="B75" s="63" t="s">
        <v>470</v>
      </c>
      <c r="C75" s="121" t="s">
        <v>471</v>
      </c>
      <c r="D75" s="115">
        <v>-16500</v>
      </c>
      <c r="E75" s="117"/>
    </row>
    <row r="76" spans="1:5" ht="30.75" customHeight="1">
      <c r="A76" s="18">
        <v>64</v>
      </c>
      <c r="B76" s="103" t="s">
        <v>472</v>
      </c>
      <c r="C76" s="121" t="s">
        <v>473</v>
      </c>
      <c r="D76" s="115">
        <v>10000</v>
      </c>
      <c r="E76" s="117"/>
    </row>
    <row r="77" spans="1:5" ht="25.5" customHeight="1">
      <c r="A77" s="18">
        <v>65</v>
      </c>
      <c r="B77" s="103" t="s">
        <v>474</v>
      </c>
      <c r="C77" s="121" t="s">
        <v>475</v>
      </c>
      <c r="D77" s="115">
        <f>D78</f>
        <v>2000</v>
      </c>
      <c r="E77" s="117"/>
    </row>
    <row r="78" spans="1:5" ht="24.75" customHeight="1">
      <c r="A78" s="18">
        <v>66</v>
      </c>
      <c r="B78" s="103" t="s">
        <v>476</v>
      </c>
      <c r="C78" s="121" t="s">
        <v>477</v>
      </c>
      <c r="D78" s="115">
        <v>2000</v>
      </c>
      <c r="E78" s="117"/>
    </row>
    <row r="79" spans="1:4" ht="61.5" customHeight="1">
      <c r="A79" s="18">
        <v>67</v>
      </c>
      <c r="B79" s="63" t="s">
        <v>478</v>
      </c>
      <c r="C79" s="121" t="s">
        <v>479</v>
      </c>
      <c r="D79" s="100">
        <f>D80</f>
        <v>20000</v>
      </c>
    </row>
    <row r="80" spans="1:4" ht="65.25" customHeight="1">
      <c r="A80" s="18">
        <v>68</v>
      </c>
      <c r="B80" s="63" t="s">
        <v>480</v>
      </c>
      <c r="C80" s="121" t="s">
        <v>481</v>
      </c>
      <c r="D80" s="100">
        <v>20000</v>
      </c>
    </row>
    <row r="81" spans="1:4" ht="27" customHeight="1">
      <c r="A81" s="18">
        <v>69</v>
      </c>
      <c r="B81" s="103" t="s">
        <v>482</v>
      </c>
      <c r="C81" s="121" t="s">
        <v>483</v>
      </c>
      <c r="D81" s="100">
        <f>D82</f>
        <v>-600</v>
      </c>
    </row>
    <row r="82" spans="1:4" ht="36" customHeight="1">
      <c r="A82" s="18">
        <v>70</v>
      </c>
      <c r="B82" s="103" t="s">
        <v>484</v>
      </c>
      <c r="C82" s="118" t="s">
        <v>485</v>
      </c>
      <c r="D82" s="100">
        <v>-600</v>
      </c>
    </row>
    <row r="83" spans="1:4" ht="73.5" customHeight="1">
      <c r="A83" s="18">
        <v>71</v>
      </c>
      <c r="B83" s="63" t="s">
        <v>486</v>
      </c>
      <c r="C83" s="118" t="s">
        <v>487</v>
      </c>
      <c r="D83" s="100">
        <v>20200</v>
      </c>
    </row>
    <row r="84" spans="1:4" ht="29.25" customHeight="1">
      <c r="A84" s="18">
        <v>72</v>
      </c>
      <c r="B84" s="63" t="s">
        <v>488</v>
      </c>
      <c r="C84" s="64" t="s">
        <v>489</v>
      </c>
      <c r="D84" s="100">
        <f>D85+D86+D87+D88</f>
        <v>403000</v>
      </c>
    </row>
    <row r="85" spans="1:4" ht="40.5" customHeight="1">
      <c r="A85" s="18">
        <v>73</v>
      </c>
      <c r="B85" s="63" t="s">
        <v>490</v>
      </c>
      <c r="C85" s="64" t="s">
        <v>491</v>
      </c>
      <c r="D85" s="109">
        <v>124000</v>
      </c>
    </row>
    <row r="86" spans="1:4" ht="40.5" customHeight="1">
      <c r="A86" s="18">
        <v>74</v>
      </c>
      <c r="B86" s="63" t="s">
        <v>492</v>
      </c>
      <c r="C86" s="64" t="s">
        <v>491</v>
      </c>
      <c r="D86" s="109">
        <v>13000</v>
      </c>
    </row>
    <row r="87" spans="1:4" ht="40.5" customHeight="1">
      <c r="A87" s="18">
        <v>75</v>
      </c>
      <c r="B87" s="63" t="s">
        <v>493</v>
      </c>
      <c r="C87" s="64" t="s">
        <v>491</v>
      </c>
      <c r="D87" s="109">
        <v>6000</v>
      </c>
    </row>
    <row r="88" spans="1:4" ht="42.75" customHeight="1">
      <c r="A88" s="18">
        <v>76</v>
      </c>
      <c r="B88" s="122" t="s">
        <v>494</v>
      </c>
      <c r="C88" s="123" t="s">
        <v>495</v>
      </c>
      <c r="D88" s="109">
        <v>260000</v>
      </c>
    </row>
    <row r="89" spans="1:4" ht="12.75">
      <c r="A89" s="18">
        <v>77</v>
      </c>
      <c r="B89" s="63" t="s">
        <v>312</v>
      </c>
      <c r="C89" s="198" t="s">
        <v>313</v>
      </c>
      <c r="D89" s="124">
        <f>D90</f>
        <v>14555300</v>
      </c>
    </row>
    <row r="90" spans="1:4" ht="38.25">
      <c r="A90" s="18">
        <v>78</v>
      </c>
      <c r="B90" s="63" t="s">
        <v>314</v>
      </c>
      <c r="C90" s="201" t="s">
        <v>315</v>
      </c>
      <c r="D90" s="109">
        <f>D91+D95</f>
        <v>14555300</v>
      </c>
    </row>
    <row r="91" spans="1:4" ht="25.5">
      <c r="A91" s="18">
        <v>79</v>
      </c>
      <c r="B91" s="65" t="s">
        <v>496</v>
      </c>
      <c r="C91" s="66" t="s">
        <v>497</v>
      </c>
      <c r="D91" s="125">
        <f>D92</f>
        <v>694400</v>
      </c>
    </row>
    <row r="92" spans="1:4" ht="12.75">
      <c r="A92" s="18">
        <v>80</v>
      </c>
      <c r="B92" s="63" t="s">
        <v>498</v>
      </c>
      <c r="C92" s="126" t="s">
        <v>499</v>
      </c>
      <c r="D92" s="109">
        <f>D93</f>
        <v>694400</v>
      </c>
    </row>
    <row r="93" spans="1:4" ht="12.75">
      <c r="A93" s="18">
        <v>81</v>
      </c>
      <c r="B93" s="63" t="s">
        <v>500</v>
      </c>
      <c r="C93" s="126" t="s">
        <v>501</v>
      </c>
      <c r="D93" s="109">
        <f>D94</f>
        <v>694400</v>
      </c>
    </row>
    <row r="94" spans="1:8" ht="159.75" customHeight="1">
      <c r="A94" s="18">
        <v>82</v>
      </c>
      <c r="B94" s="63" t="s">
        <v>502</v>
      </c>
      <c r="C94" s="126" t="s">
        <v>503</v>
      </c>
      <c r="D94" s="109">
        <v>694400</v>
      </c>
      <c r="E94" s="109">
        <v>0</v>
      </c>
      <c r="F94" s="109"/>
      <c r="G94" s="109"/>
      <c r="H94" s="127">
        <f>H13+H85</f>
        <v>0</v>
      </c>
    </row>
    <row r="95" spans="1:8" ht="12.75">
      <c r="A95" s="18">
        <v>83</v>
      </c>
      <c r="B95" s="128" t="s">
        <v>504</v>
      </c>
      <c r="C95" s="129" t="s">
        <v>505</v>
      </c>
      <c r="D95" s="109">
        <f>D96</f>
        <v>13860900</v>
      </c>
      <c r="E95" s="130"/>
      <c r="F95" s="130"/>
      <c r="G95" s="130"/>
      <c r="H95" s="130"/>
    </row>
    <row r="96" spans="1:8" ht="25.5">
      <c r="A96" s="18">
        <v>84</v>
      </c>
      <c r="B96" s="63" t="s">
        <v>506</v>
      </c>
      <c r="C96" s="126" t="s">
        <v>507</v>
      </c>
      <c r="D96" s="109">
        <f>D98+D97</f>
        <v>13860900</v>
      </c>
      <c r="E96" s="130"/>
      <c r="F96" s="130"/>
      <c r="G96" s="130"/>
      <c r="H96" s="130"/>
    </row>
    <row r="97" spans="1:8" ht="114.75">
      <c r="A97" s="18">
        <v>85</v>
      </c>
      <c r="B97" s="63" t="s">
        <v>585</v>
      </c>
      <c r="C97" s="131" t="s">
        <v>586</v>
      </c>
      <c r="D97" s="109">
        <v>13473000</v>
      </c>
      <c r="E97" s="130"/>
      <c r="F97" s="130"/>
      <c r="G97" s="130"/>
      <c r="H97" s="130"/>
    </row>
    <row r="98" spans="1:8" ht="84" customHeight="1">
      <c r="A98" s="18">
        <v>86</v>
      </c>
      <c r="B98" s="63" t="s">
        <v>508</v>
      </c>
      <c r="C98" s="131" t="s">
        <v>509</v>
      </c>
      <c r="D98" s="109">
        <v>387900</v>
      </c>
      <c r="E98" s="130"/>
      <c r="F98" s="130"/>
      <c r="G98" s="130"/>
      <c r="H98" s="130"/>
    </row>
    <row r="99" spans="1:4" ht="12.75">
      <c r="A99" s="18">
        <v>87</v>
      </c>
      <c r="B99" s="18"/>
      <c r="C99" s="67" t="s">
        <v>316</v>
      </c>
      <c r="D99" s="109">
        <f>D89+D13</f>
        <v>13327042.209999997</v>
      </c>
    </row>
    <row r="100" spans="1:6" ht="12.75">
      <c r="A100" s="222"/>
      <c r="B100" s="222"/>
      <c r="C100" s="222"/>
      <c r="D100" s="2"/>
      <c r="E100" s="16"/>
      <c r="F100"/>
    </row>
    <row r="101" spans="1:6" ht="12.75">
      <c r="A101" s="222"/>
      <c r="B101" s="222"/>
      <c r="C101" s="222"/>
      <c r="D101" s="222"/>
      <c r="E101" s="222"/>
      <c r="F101" s="222"/>
    </row>
    <row r="102" spans="2:3" ht="12.75">
      <c r="B102" s="54"/>
      <c r="C102" s="54"/>
    </row>
    <row r="103" spans="2:3" ht="12.75">
      <c r="B103" s="54"/>
      <c r="C103" s="54"/>
    </row>
    <row r="104" spans="2:7" ht="15">
      <c r="B104" s="202" t="s">
        <v>179</v>
      </c>
      <c r="C104" s="202"/>
      <c r="D104" s="202"/>
      <c r="E104" s="202"/>
      <c r="F104" s="203"/>
      <c r="G104" s="203"/>
    </row>
    <row r="105" spans="2:7" ht="15">
      <c r="B105" s="216" t="s">
        <v>180</v>
      </c>
      <c r="C105" s="216"/>
      <c r="D105" s="216"/>
      <c r="E105" s="216"/>
      <c r="F105" s="216"/>
      <c r="G105" s="216"/>
    </row>
    <row r="106" spans="2:7" ht="15">
      <c r="B106" s="203"/>
      <c r="C106" s="203"/>
      <c r="D106" s="203"/>
      <c r="E106" s="203"/>
      <c r="F106" s="203"/>
      <c r="G106" s="203"/>
    </row>
    <row r="107" spans="2:7" ht="15">
      <c r="B107" s="203" t="s">
        <v>181</v>
      </c>
      <c r="C107" s="197"/>
      <c r="D107" s="197" t="s">
        <v>298</v>
      </c>
      <c r="E107" s="203"/>
      <c r="F107" s="203"/>
      <c r="G107" s="203"/>
    </row>
  </sheetData>
  <sheetProtection/>
  <mergeCells count="8">
    <mergeCell ref="B105:G105"/>
    <mergeCell ref="B9:C9"/>
    <mergeCell ref="A10:A11"/>
    <mergeCell ref="B10:B11"/>
    <mergeCell ref="C10:C11"/>
    <mergeCell ref="D10:D11"/>
    <mergeCell ref="A100:C100"/>
    <mergeCell ref="A101:F101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1">
      <selection activeCell="E50" sqref="E50"/>
    </sheetView>
  </sheetViews>
  <sheetFormatPr defaultColWidth="9.00390625" defaultRowHeight="12.75"/>
  <cols>
    <col min="1" max="1" width="5.25390625" style="0" customWidth="1"/>
    <col min="2" max="2" width="40.25390625" style="0" customWidth="1"/>
    <col min="3" max="3" width="24.00390625" style="0" customWidth="1"/>
    <col min="4" max="4" width="15.00390625" style="0" customWidth="1"/>
    <col min="5" max="5" width="16.00390625" style="0" customWidth="1"/>
  </cols>
  <sheetData>
    <row r="1" spans="1:4" ht="12.75">
      <c r="A1" s="19"/>
      <c r="B1" s="20"/>
      <c r="C1" s="83" t="s">
        <v>346</v>
      </c>
      <c r="D1" s="84"/>
    </row>
    <row r="2" spans="1:4" ht="12.75">
      <c r="A2" s="19"/>
      <c r="B2" s="20"/>
      <c r="C2" s="13" t="s">
        <v>205</v>
      </c>
      <c r="D2" s="85"/>
    </row>
    <row r="3" spans="1:4" ht="12.75">
      <c r="A3" s="19"/>
      <c r="B3" s="20"/>
      <c r="C3" s="270" t="s">
        <v>344</v>
      </c>
      <c r="D3" s="270"/>
    </row>
    <row r="4" spans="1:5" ht="14.25">
      <c r="A4" s="21"/>
      <c r="B4" s="22"/>
      <c r="C4" s="266" t="s">
        <v>258</v>
      </c>
      <c r="D4" s="266"/>
      <c r="E4" s="266"/>
    </row>
    <row r="5" spans="1:5" ht="14.25">
      <c r="A5" s="21"/>
      <c r="B5" s="22"/>
      <c r="C5" s="266" t="s">
        <v>301</v>
      </c>
      <c r="D5" s="266"/>
      <c r="E5" s="266"/>
    </row>
    <row r="6" spans="1:5" ht="14.25">
      <c r="A6" s="21"/>
      <c r="B6" s="22"/>
      <c r="C6" s="266" t="s">
        <v>302</v>
      </c>
      <c r="D6" s="266"/>
      <c r="E6" s="266"/>
    </row>
    <row r="7" spans="1:5" ht="14.25">
      <c r="A7" s="21"/>
      <c r="B7" s="22"/>
      <c r="C7" s="266" t="s">
        <v>303</v>
      </c>
      <c r="D7" s="266"/>
      <c r="E7" s="266"/>
    </row>
    <row r="8" spans="1:4" ht="14.25">
      <c r="A8" s="21"/>
      <c r="B8" s="22"/>
      <c r="C8" s="23"/>
      <c r="D8" s="24"/>
    </row>
    <row r="9" spans="1:4" ht="3" customHeight="1">
      <c r="A9" s="21"/>
      <c r="B9" s="22"/>
      <c r="C9" s="23"/>
      <c r="D9" s="24"/>
    </row>
    <row r="10" spans="1:4" ht="0.75" customHeight="1">
      <c r="A10" s="21"/>
      <c r="B10" s="22"/>
      <c r="C10" s="23" t="s">
        <v>262</v>
      </c>
      <c r="D10" s="24"/>
    </row>
    <row r="11" spans="1:4" ht="15.75">
      <c r="A11" s="265" t="s">
        <v>263</v>
      </c>
      <c r="B11" s="265"/>
      <c r="C11" s="265"/>
      <c r="D11" s="265"/>
    </row>
    <row r="12" spans="1:4" ht="15.75">
      <c r="A12" s="265" t="s">
        <v>347</v>
      </c>
      <c r="B12" s="265"/>
      <c r="C12" s="265"/>
      <c r="D12" s="265"/>
    </row>
    <row r="13" spans="1:4" ht="4.5" customHeight="1">
      <c r="A13" s="19"/>
      <c r="B13" s="20"/>
      <c r="C13" s="25"/>
      <c r="D13" s="26"/>
    </row>
    <row r="14" spans="1:5" ht="20.25" customHeight="1">
      <c r="A14" s="267" t="s">
        <v>264</v>
      </c>
      <c r="B14" s="268" t="s">
        <v>265</v>
      </c>
      <c r="C14" s="268" t="s">
        <v>266</v>
      </c>
      <c r="D14" s="269" t="s">
        <v>267</v>
      </c>
      <c r="E14" s="269"/>
    </row>
    <row r="15" spans="1:5" ht="48" customHeight="1">
      <c r="A15" s="267"/>
      <c r="B15" s="268"/>
      <c r="C15" s="268"/>
      <c r="D15" s="29" t="s">
        <v>348</v>
      </c>
      <c r="E15" s="86" t="s">
        <v>349</v>
      </c>
    </row>
    <row r="16" spans="1:5" ht="12.75">
      <c r="A16" s="87">
        <v>1</v>
      </c>
      <c r="B16" s="88" t="s">
        <v>259</v>
      </c>
      <c r="C16" s="88" t="s">
        <v>268</v>
      </c>
      <c r="D16" s="89" t="s">
        <v>269</v>
      </c>
      <c r="E16" s="90">
        <v>5</v>
      </c>
    </row>
    <row r="17" spans="1:5" ht="24" customHeight="1">
      <c r="A17" s="30">
        <v>1</v>
      </c>
      <c r="B17" s="91" t="s">
        <v>270</v>
      </c>
      <c r="C17" s="34" t="s">
        <v>271</v>
      </c>
      <c r="D17" s="92">
        <f>D23</f>
        <v>7439480</v>
      </c>
      <c r="E17" s="92">
        <f>E23</f>
        <v>7439480</v>
      </c>
    </row>
    <row r="18" spans="1:5" ht="30.75" customHeight="1">
      <c r="A18" s="30">
        <v>2</v>
      </c>
      <c r="B18" s="91" t="s">
        <v>272</v>
      </c>
      <c r="C18" s="34" t="s">
        <v>273</v>
      </c>
      <c r="D18" s="93">
        <f>D19+D21</f>
        <v>-6894411</v>
      </c>
      <c r="E18" s="93">
        <f>E19+E21</f>
        <v>-6894411</v>
      </c>
    </row>
    <row r="19" spans="1:5" ht="34.5" customHeight="1">
      <c r="A19" s="30">
        <v>3</v>
      </c>
      <c r="B19" s="91" t="s">
        <v>274</v>
      </c>
      <c r="C19" s="34" t="s">
        <v>350</v>
      </c>
      <c r="D19" s="92">
        <f>D20</f>
        <v>0</v>
      </c>
      <c r="E19" s="92">
        <f>E20</f>
        <v>0</v>
      </c>
    </row>
    <row r="20" spans="1:5" ht="48.75" customHeight="1">
      <c r="A20" s="30">
        <v>4</v>
      </c>
      <c r="B20" s="94" t="s">
        <v>276</v>
      </c>
      <c r="C20" s="37" t="s">
        <v>351</v>
      </c>
      <c r="D20" s="95">
        <v>0</v>
      </c>
      <c r="E20" s="95">
        <v>0</v>
      </c>
    </row>
    <row r="21" spans="1:5" ht="51" customHeight="1">
      <c r="A21" s="30">
        <v>5</v>
      </c>
      <c r="B21" s="91" t="s">
        <v>278</v>
      </c>
      <c r="C21" s="34" t="s">
        <v>352</v>
      </c>
      <c r="D21" s="92">
        <f>D22</f>
        <v>-6894411</v>
      </c>
      <c r="E21" s="92">
        <f>E22</f>
        <v>-6894411</v>
      </c>
    </row>
    <row r="22" spans="1:5" ht="51.75" customHeight="1" thickBot="1">
      <c r="A22" s="30">
        <v>6</v>
      </c>
      <c r="B22" s="94" t="s">
        <v>280</v>
      </c>
      <c r="C22" s="37" t="s">
        <v>353</v>
      </c>
      <c r="D22" s="96">
        <v>-6894411</v>
      </c>
      <c r="E22" s="97">
        <v>-6894411</v>
      </c>
    </row>
    <row r="23" spans="1:5" ht="27" customHeight="1">
      <c r="A23" s="30">
        <v>7</v>
      </c>
      <c r="B23" s="98" t="s">
        <v>282</v>
      </c>
      <c r="C23" s="34" t="s">
        <v>283</v>
      </c>
      <c r="D23" s="93">
        <f>D24+D25</f>
        <v>7439480</v>
      </c>
      <c r="E23" s="93">
        <f>E24+E25</f>
        <v>7439480</v>
      </c>
    </row>
    <row r="24" spans="1:5" ht="26.25" customHeight="1">
      <c r="A24" s="30">
        <v>8</v>
      </c>
      <c r="B24" s="94" t="s">
        <v>284</v>
      </c>
      <c r="C24" s="37" t="s">
        <v>285</v>
      </c>
      <c r="D24" s="99">
        <f>-(1217504422+D19+D28+283000+3067000+31745348)</f>
        <v>-1286487855</v>
      </c>
      <c r="E24" s="99">
        <f>-(1227871822+E19+E28+293000+3144000)</f>
        <v>-1253203233</v>
      </c>
    </row>
    <row r="25" spans="1:5" ht="30" customHeight="1">
      <c r="A25" s="30">
        <v>9</v>
      </c>
      <c r="B25" s="94" t="s">
        <v>286</v>
      </c>
      <c r="C25" s="37" t="s">
        <v>287</v>
      </c>
      <c r="D25" s="99">
        <f>1225504422-(D21)+(-D26)+283000+3067000+31745348-560520</f>
        <v>1293927335</v>
      </c>
      <c r="E25" s="99">
        <f>1235871822-(E21)+(-E26)+293000+3144000-560520</f>
        <v>1260642713</v>
      </c>
    </row>
    <row r="26" spans="1:5" ht="26.25" customHeight="1">
      <c r="A26" s="30">
        <v>10</v>
      </c>
      <c r="B26" s="91" t="s">
        <v>288</v>
      </c>
      <c r="C26" s="39" t="s">
        <v>289</v>
      </c>
      <c r="D26" s="92">
        <f>D27</f>
        <v>-26993674</v>
      </c>
      <c r="E26" s="92">
        <f>E27</f>
        <v>-15000000</v>
      </c>
    </row>
    <row r="27" spans="1:5" ht="99.75" customHeight="1">
      <c r="A27" s="30">
        <v>11</v>
      </c>
      <c r="B27" s="94" t="s">
        <v>290</v>
      </c>
      <c r="C27" s="40" t="s">
        <v>354</v>
      </c>
      <c r="D27" s="95">
        <v>-26993674</v>
      </c>
      <c r="E27" s="95">
        <v>-15000000</v>
      </c>
    </row>
    <row r="28" spans="1:5" ht="36" customHeight="1">
      <c r="A28" s="30">
        <v>12</v>
      </c>
      <c r="B28" s="91" t="s">
        <v>355</v>
      </c>
      <c r="C28" s="34" t="s">
        <v>356</v>
      </c>
      <c r="D28" s="92">
        <f>D29</f>
        <v>33888085.00000001</v>
      </c>
      <c r="E28" s="92">
        <f>E29</f>
        <v>21894411</v>
      </c>
    </row>
    <row r="29" spans="1:5" ht="52.5" customHeight="1">
      <c r="A29" s="30">
        <v>13</v>
      </c>
      <c r="B29" s="94" t="s">
        <v>294</v>
      </c>
      <c r="C29" s="37" t="s">
        <v>295</v>
      </c>
      <c r="D29" s="95">
        <f>21443745.87+25466674+450665.13-13473000</f>
        <v>33888085.00000001</v>
      </c>
      <c r="E29" s="95">
        <f>21443745.87+450665.13</f>
        <v>21894411</v>
      </c>
    </row>
    <row r="31" spans="2:3" ht="12.75">
      <c r="B31" s="1"/>
      <c r="C31" s="70"/>
    </row>
    <row r="32" ht="12.75">
      <c r="B32" s="1"/>
    </row>
    <row r="33" spans="2:3" ht="12.75">
      <c r="B33" s="1"/>
      <c r="C33" s="1"/>
    </row>
    <row r="34" spans="1:5" ht="15">
      <c r="A34" s="202" t="s">
        <v>178</v>
      </c>
      <c r="B34" s="202"/>
      <c r="C34" s="202"/>
      <c r="D34" s="202"/>
      <c r="E34" s="208"/>
    </row>
    <row r="35" spans="1:5" ht="15">
      <c r="A35" s="216" t="s">
        <v>204</v>
      </c>
      <c r="B35" s="216"/>
      <c r="C35" s="216"/>
      <c r="D35" s="216"/>
      <c r="E35" s="216"/>
    </row>
    <row r="36" spans="1:5" ht="15">
      <c r="A36" s="204"/>
      <c r="B36" s="204"/>
      <c r="C36" s="204"/>
      <c r="D36" s="204"/>
      <c r="E36" s="204"/>
    </row>
    <row r="37" spans="1:5" ht="14.25">
      <c r="A37" s="208"/>
      <c r="B37" s="208"/>
      <c r="C37" s="208"/>
      <c r="D37" s="208"/>
      <c r="E37" s="208"/>
    </row>
    <row r="38" spans="1:5" ht="15">
      <c r="A38" s="203" t="s">
        <v>357</v>
      </c>
      <c r="B38" s="208"/>
      <c r="C38" s="203"/>
      <c r="D38" s="211" t="s">
        <v>298</v>
      </c>
      <c r="E38" s="211"/>
    </row>
  </sheetData>
  <sheetProtection/>
  <mergeCells count="13">
    <mergeCell ref="C3:D3"/>
    <mergeCell ref="C4:E4"/>
    <mergeCell ref="C5:E5"/>
    <mergeCell ref="C6:E6"/>
    <mergeCell ref="A35:E35"/>
    <mergeCell ref="D38:E38"/>
    <mergeCell ref="C7:E7"/>
    <mergeCell ref="A11:D11"/>
    <mergeCell ref="A12:D12"/>
    <mergeCell ref="A14:A15"/>
    <mergeCell ref="B14:B15"/>
    <mergeCell ref="C14:C15"/>
    <mergeCell ref="D14:E14"/>
  </mergeCells>
  <printOptions/>
  <pageMargins left="0.7086614173228347" right="0.3937007874015748" top="0.5511811023622047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6.375" style="0" customWidth="1"/>
    <col min="3" max="3" width="21.625" style="0" customWidth="1"/>
    <col min="4" max="4" width="62.875" style="0" customWidth="1"/>
    <col min="5" max="5" width="0.37109375" style="0" hidden="1" customWidth="1"/>
    <col min="6" max="6" width="9.125" style="0" hidden="1" customWidth="1"/>
  </cols>
  <sheetData>
    <row r="1" spans="4:5" ht="15" customHeight="1">
      <c r="D1" s="222" t="s">
        <v>510</v>
      </c>
      <c r="E1" s="222"/>
    </row>
    <row r="2" spans="4:5" ht="14.25" customHeight="1">
      <c r="D2" s="225" t="s">
        <v>511</v>
      </c>
      <c r="E2" s="225"/>
    </row>
    <row r="3" spans="4:5" ht="15.75" customHeight="1">
      <c r="D3" s="48" t="s">
        <v>512</v>
      </c>
      <c r="E3" s="48"/>
    </row>
    <row r="4" spans="4:5" ht="15" customHeight="1">
      <c r="D4" s="225" t="s">
        <v>513</v>
      </c>
      <c r="E4" s="225"/>
    </row>
    <row r="5" spans="4:5" ht="15.75" customHeight="1">
      <c r="D5" s="225" t="s">
        <v>514</v>
      </c>
      <c r="E5" s="225"/>
    </row>
    <row r="6" spans="4:5" ht="15.75" customHeight="1">
      <c r="D6" s="223" t="s">
        <v>515</v>
      </c>
      <c r="E6" s="224"/>
    </row>
    <row r="7" spans="4:5" ht="15.75" customHeight="1">
      <c r="D7" s="223" t="s">
        <v>331</v>
      </c>
      <c r="E7" s="223"/>
    </row>
    <row r="8" spans="4:5" ht="12.75" customHeight="1">
      <c r="D8" s="45"/>
      <c r="E8" s="133"/>
    </row>
    <row r="9" spans="1:4" ht="30" customHeight="1">
      <c r="A9" s="17"/>
      <c r="B9" s="226" t="s">
        <v>516</v>
      </c>
      <c r="C9" s="226"/>
      <c r="D9" s="226"/>
    </row>
    <row r="10" spans="1:4" ht="12.75" customHeight="1">
      <c r="A10" s="229" t="s">
        <v>260</v>
      </c>
      <c r="B10" s="230" t="s">
        <v>517</v>
      </c>
      <c r="C10" s="230"/>
      <c r="D10" s="231" t="s">
        <v>518</v>
      </c>
    </row>
    <row r="11" spans="1:4" ht="45">
      <c r="A11" s="229"/>
      <c r="B11" s="134" t="s">
        <v>519</v>
      </c>
      <c r="C11" s="134" t="s">
        <v>520</v>
      </c>
      <c r="D11" s="231"/>
    </row>
    <row r="12" spans="1:4" ht="12.75">
      <c r="A12" s="135">
        <v>1</v>
      </c>
      <c r="B12" s="135">
        <v>2</v>
      </c>
      <c r="C12" s="135">
        <v>3</v>
      </c>
      <c r="D12" s="135">
        <v>4</v>
      </c>
    </row>
    <row r="13" spans="1:4" ht="12.75">
      <c r="A13" s="232" t="s">
        <v>521</v>
      </c>
      <c r="B13" s="233"/>
      <c r="C13" s="233"/>
      <c r="D13" s="234"/>
    </row>
    <row r="14" spans="1:4" ht="25.5">
      <c r="A14" s="18">
        <v>1</v>
      </c>
      <c r="B14" s="136" t="s">
        <v>522</v>
      </c>
      <c r="C14" s="137"/>
      <c r="D14" s="138" t="s">
        <v>523</v>
      </c>
    </row>
    <row r="15" spans="1:6" ht="25.5">
      <c r="A15" s="18">
        <v>2</v>
      </c>
      <c r="B15" s="136" t="s">
        <v>524</v>
      </c>
      <c r="C15" s="103"/>
      <c r="D15" s="139" t="s">
        <v>525</v>
      </c>
      <c r="E15" s="17"/>
      <c r="F15" s="17"/>
    </row>
    <row r="16" spans="1:6" ht="18" customHeight="1">
      <c r="A16" s="227" t="s">
        <v>526</v>
      </c>
      <c r="B16" s="228"/>
      <c r="C16" s="228"/>
      <c r="D16" s="228"/>
      <c r="E16" s="17"/>
      <c r="F16" s="17"/>
    </row>
    <row r="17" spans="1:6" ht="28.5" customHeight="1">
      <c r="A17" s="18">
        <v>3</v>
      </c>
      <c r="B17" s="136" t="s">
        <v>522</v>
      </c>
      <c r="C17" s="103"/>
      <c r="D17" s="140" t="s">
        <v>527</v>
      </c>
      <c r="E17" s="17"/>
      <c r="F17" s="17"/>
    </row>
    <row r="18" spans="1:6" ht="12.75">
      <c r="A18" s="18">
        <v>4</v>
      </c>
      <c r="B18" s="136" t="s">
        <v>524</v>
      </c>
      <c r="C18" s="103"/>
      <c r="D18" s="139" t="s">
        <v>528</v>
      </c>
      <c r="E18" s="17"/>
      <c r="F18" s="17"/>
    </row>
    <row r="19" spans="1:6" ht="28.5" customHeight="1">
      <c r="A19" s="18">
        <v>5</v>
      </c>
      <c r="B19" s="135">
        <v>188</v>
      </c>
      <c r="C19" s="141"/>
      <c r="D19" s="142" t="s">
        <v>529</v>
      </c>
      <c r="E19" s="17"/>
      <c r="F19" s="17"/>
    </row>
    <row r="20" spans="1:6" ht="28.5" customHeight="1">
      <c r="A20" s="18">
        <v>6</v>
      </c>
      <c r="B20" s="18">
        <v>188</v>
      </c>
      <c r="C20" s="141" t="s">
        <v>530</v>
      </c>
      <c r="D20" s="143" t="s">
        <v>531</v>
      </c>
      <c r="E20" s="17"/>
      <c r="F20" s="17"/>
    </row>
    <row r="21" spans="1:4" ht="51">
      <c r="A21" s="67">
        <v>7</v>
      </c>
      <c r="B21" s="18">
        <v>188</v>
      </c>
      <c r="C21" s="144" t="s">
        <v>532</v>
      </c>
      <c r="D21" s="145" t="s">
        <v>533</v>
      </c>
    </row>
    <row r="22" spans="1:4" ht="25.5">
      <c r="A22" s="146">
        <v>8</v>
      </c>
      <c r="B22" s="18">
        <v>188</v>
      </c>
      <c r="C22" s="144" t="s">
        <v>534</v>
      </c>
      <c r="D22" s="123" t="s">
        <v>495</v>
      </c>
    </row>
    <row r="23" spans="1:4" ht="12.75">
      <c r="A23" s="147"/>
      <c r="B23" s="148"/>
      <c r="C23" s="147"/>
      <c r="D23" s="147"/>
    </row>
    <row r="24" spans="1:4" ht="12.75">
      <c r="A24" s="147"/>
      <c r="B24" s="148"/>
      <c r="C24" s="147"/>
      <c r="D24" s="147"/>
    </row>
    <row r="25" spans="1:4" ht="12.75">
      <c r="A25" s="222"/>
      <c r="B25" s="222"/>
      <c r="C25" s="222"/>
      <c r="D25" s="147"/>
    </row>
    <row r="26" spans="1:7" ht="15">
      <c r="A26" s="54"/>
      <c r="B26" s="202" t="s">
        <v>182</v>
      </c>
      <c r="C26" s="202"/>
      <c r="D26" s="202"/>
      <c r="E26" s="202"/>
      <c r="F26" s="203"/>
      <c r="G26" s="203"/>
    </row>
    <row r="27" spans="1:7" ht="15">
      <c r="A27" s="54"/>
      <c r="B27" s="216" t="s">
        <v>180</v>
      </c>
      <c r="C27" s="216"/>
      <c r="D27" s="216"/>
      <c r="E27" s="216"/>
      <c r="F27" s="216"/>
      <c r="G27" s="216"/>
    </row>
    <row r="28" spans="2:7" ht="15">
      <c r="B28" s="203"/>
      <c r="C28" s="203"/>
      <c r="D28" s="203"/>
      <c r="E28" s="203"/>
      <c r="F28" s="203"/>
      <c r="G28" s="203"/>
    </row>
    <row r="29" spans="2:7" ht="15">
      <c r="B29" s="216" t="s">
        <v>183</v>
      </c>
      <c r="C29" s="216"/>
      <c r="D29" s="216"/>
      <c r="E29" s="203"/>
      <c r="F29" s="203"/>
      <c r="G29" s="203"/>
    </row>
    <row r="30" spans="2:4" ht="12.75">
      <c r="B30" s="54"/>
      <c r="C30" s="54"/>
      <c r="D30" s="54"/>
    </row>
  </sheetData>
  <sheetProtection/>
  <mergeCells count="15">
    <mergeCell ref="A16:D16"/>
    <mergeCell ref="A10:A11"/>
    <mergeCell ref="B10:C10"/>
    <mergeCell ref="D10:D11"/>
    <mergeCell ref="A13:D13"/>
    <mergeCell ref="D6:E6"/>
    <mergeCell ref="D7:E7"/>
    <mergeCell ref="B29:D29"/>
    <mergeCell ref="D1:E1"/>
    <mergeCell ref="D2:E2"/>
    <mergeCell ref="D4:E4"/>
    <mergeCell ref="D5:E5"/>
    <mergeCell ref="A25:C25"/>
    <mergeCell ref="B27:G27"/>
    <mergeCell ref="B9:D9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4"/>
  <sheetViews>
    <sheetView view="pageBreakPreview" zoomScaleSheetLayoutView="100" zoomScalePageLayoutView="0" workbookViewId="0" topLeftCell="A151">
      <selection activeCell="L155" sqref="L155"/>
    </sheetView>
  </sheetViews>
  <sheetFormatPr defaultColWidth="11.25390625" defaultRowHeight="12.75"/>
  <cols>
    <col min="1" max="1" width="5.75390625" style="0" customWidth="1"/>
    <col min="2" max="2" width="58.125" style="15" customWidth="1"/>
    <col min="3" max="3" width="6.375" style="0" customWidth="1"/>
    <col min="4" max="4" width="10.875" style="0" customWidth="1"/>
    <col min="5" max="5" width="5.75390625" style="0" customWidth="1"/>
    <col min="6" max="6" width="17.75390625" style="0" customWidth="1"/>
  </cols>
  <sheetData>
    <row r="1" spans="1:6" ht="16.5" customHeight="1">
      <c r="A1" s="16"/>
      <c r="C1" s="12" t="s">
        <v>584</v>
      </c>
      <c r="D1" s="13"/>
      <c r="E1" s="13"/>
      <c r="F1" s="13"/>
    </row>
    <row r="2" spans="1:6" ht="18.75" customHeight="1">
      <c r="A2" s="16"/>
      <c r="C2" s="13" t="s">
        <v>205</v>
      </c>
      <c r="D2" s="13"/>
      <c r="E2" s="13"/>
      <c r="F2" s="13"/>
    </row>
    <row r="3" spans="1:6" ht="18.75" customHeight="1">
      <c r="A3" s="16"/>
      <c r="C3" s="13" t="s">
        <v>344</v>
      </c>
      <c r="D3" s="13"/>
      <c r="E3" s="13"/>
      <c r="F3" s="13"/>
    </row>
    <row r="4" spans="1:6" ht="18.75" customHeight="1">
      <c r="A4" s="16"/>
      <c r="C4" s="13" t="s">
        <v>258</v>
      </c>
      <c r="D4" s="13"/>
      <c r="E4" s="13"/>
      <c r="F4" s="13"/>
    </row>
    <row r="5" spans="1:6" ht="18.75" customHeight="1">
      <c r="A5" s="16"/>
      <c r="C5" s="13" t="s">
        <v>301</v>
      </c>
      <c r="D5" s="13"/>
      <c r="E5" s="13"/>
      <c r="F5" s="13"/>
    </row>
    <row r="6" spans="1:6" ht="18.75" customHeight="1">
      <c r="A6" s="16"/>
      <c r="C6" s="14" t="s">
        <v>302</v>
      </c>
      <c r="D6" s="13"/>
      <c r="E6" s="13"/>
      <c r="F6" s="13"/>
    </row>
    <row r="7" spans="1:6" ht="18.75" customHeight="1">
      <c r="A7" s="16"/>
      <c r="C7" t="s">
        <v>303</v>
      </c>
      <c r="D7" s="13"/>
      <c r="E7" s="13"/>
      <c r="F7" s="13"/>
    </row>
    <row r="8" spans="1:5" ht="9.75" customHeight="1">
      <c r="A8" s="16"/>
      <c r="B8" s="46"/>
      <c r="C8" s="3"/>
      <c r="D8" s="4"/>
      <c r="E8" s="4"/>
    </row>
    <row r="9" spans="1:6" ht="16.5" customHeight="1">
      <c r="A9" s="5"/>
      <c r="B9" s="235" t="s">
        <v>317</v>
      </c>
      <c r="C9" s="235"/>
      <c r="D9" s="235"/>
      <c r="E9" s="235"/>
      <c r="F9" s="235"/>
    </row>
    <row r="10" spans="1:6" ht="45.75" customHeight="1">
      <c r="A10" s="16"/>
      <c r="B10" s="236" t="s">
        <v>318</v>
      </c>
      <c r="C10" s="236"/>
      <c r="D10" s="236"/>
      <c r="E10" s="236"/>
      <c r="F10" s="236"/>
    </row>
    <row r="11" spans="1:5" ht="15" customHeight="1" thickBot="1">
      <c r="A11" s="16"/>
      <c r="B11" s="6"/>
      <c r="C11" s="4"/>
      <c r="D11" s="3"/>
      <c r="E11" s="4"/>
    </row>
    <row r="12" spans="1:6" ht="63.75">
      <c r="A12" s="44" t="s">
        <v>231</v>
      </c>
      <c r="B12" s="77" t="s">
        <v>319</v>
      </c>
      <c r="C12" s="49" t="s">
        <v>232</v>
      </c>
      <c r="D12" s="49" t="s">
        <v>233</v>
      </c>
      <c r="E12" s="49" t="s">
        <v>234</v>
      </c>
      <c r="F12" s="52" t="s">
        <v>307</v>
      </c>
    </row>
    <row r="13" spans="1:6" ht="12.75" customHeight="1">
      <c r="A13" s="51">
        <v>1</v>
      </c>
      <c r="B13" s="195" t="s">
        <v>710</v>
      </c>
      <c r="C13" s="196" t="s">
        <v>587</v>
      </c>
      <c r="D13" s="196" t="s">
        <v>588</v>
      </c>
      <c r="E13" s="196" t="s">
        <v>589</v>
      </c>
      <c r="F13" s="81">
        <v>-449884.93</v>
      </c>
    </row>
    <row r="14" spans="1:6" ht="27" customHeight="1">
      <c r="A14" s="51">
        <v>2</v>
      </c>
      <c r="B14" s="195" t="s">
        <v>711</v>
      </c>
      <c r="C14" s="196" t="s">
        <v>590</v>
      </c>
      <c r="D14" s="196" t="s">
        <v>588</v>
      </c>
      <c r="E14" s="196" t="s">
        <v>589</v>
      </c>
      <c r="F14" s="81">
        <v>-6255.18</v>
      </c>
    </row>
    <row r="15" spans="1:6" ht="14.25" customHeight="1">
      <c r="A15" s="51">
        <v>3</v>
      </c>
      <c r="B15" s="193" t="s">
        <v>712</v>
      </c>
      <c r="C15" s="194" t="s">
        <v>590</v>
      </c>
      <c r="D15" s="194" t="s">
        <v>591</v>
      </c>
      <c r="E15" s="194" t="s">
        <v>589</v>
      </c>
      <c r="F15" s="81">
        <v>-6255.18</v>
      </c>
    </row>
    <row r="16" spans="1:6" ht="25.5">
      <c r="A16" s="51">
        <v>4</v>
      </c>
      <c r="B16" s="193" t="s">
        <v>0</v>
      </c>
      <c r="C16" s="194" t="s">
        <v>590</v>
      </c>
      <c r="D16" s="194" t="s">
        <v>592</v>
      </c>
      <c r="E16" s="194" t="s">
        <v>589</v>
      </c>
      <c r="F16" s="81">
        <v>-6255.18</v>
      </c>
    </row>
    <row r="17" spans="1:6" ht="15.75" customHeight="1">
      <c r="A17" s="51">
        <v>5</v>
      </c>
      <c r="B17" s="193" t="s">
        <v>1</v>
      </c>
      <c r="C17" s="194" t="s">
        <v>590</v>
      </c>
      <c r="D17" s="194" t="s">
        <v>592</v>
      </c>
      <c r="E17" s="194" t="s">
        <v>593</v>
      </c>
      <c r="F17" s="81">
        <v>-6255.18</v>
      </c>
    </row>
    <row r="18" spans="1:6" ht="38.25">
      <c r="A18" s="51">
        <v>6</v>
      </c>
      <c r="B18" s="195" t="s">
        <v>2</v>
      </c>
      <c r="C18" s="196" t="s">
        <v>594</v>
      </c>
      <c r="D18" s="196" t="s">
        <v>588</v>
      </c>
      <c r="E18" s="196" t="s">
        <v>589</v>
      </c>
      <c r="F18" s="81">
        <v>-104901</v>
      </c>
    </row>
    <row r="19" spans="1:6" ht="12" customHeight="1">
      <c r="A19" s="51">
        <v>7</v>
      </c>
      <c r="B19" s="193" t="s">
        <v>712</v>
      </c>
      <c r="C19" s="194" t="s">
        <v>594</v>
      </c>
      <c r="D19" s="194" t="s">
        <v>591</v>
      </c>
      <c r="E19" s="194" t="s">
        <v>589</v>
      </c>
      <c r="F19" s="81">
        <v>-104901</v>
      </c>
    </row>
    <row r="20" spans="1:6" ht="14.25" customHeight="1">
      <c r="A20" s="51">
        <v>8</v>
      </c>
      <c r="B20" s="193" t="s">
        <v>3</v>
      </c>
      <c r="C20" s="194" t="s">
        <v>594</v>
      </c>
      <c r="D20" s="194" t="s">
        <v>595</v>
      </c>
      <c r="E20" s="194" t="s">
        <v>589</v>
      </c>
      <c r="F20" s="81">
        <v>-23081.4</v>
      </c>
    </row>
    <row r="21" spans="1:6" ht="12.75">
      <c r="A21" s="51">
        <v>9</v>
      </c>
      <c r="B21" s="193" t="s">
        <v>1</v>
      </c>
      <c r="C21" s="194" t="s">
        <v>594</v>
      </c>
      <c r="D21" s="194" t="s">
        <v>595</v>
      </c>
      <c r="E21" s="194" t="s">
        <v>593</v>
      </c>
      <c r="F21" s="81">
        <v>-23081.4</v>
      </c>
    </row>
    <row r="22" spans="1:6" ht="18" customHeight="1">
      <c r="A22" s="51">
        <v>10</v>
      </c>
      <c r="B22" s="193" t="s">
        <v>4</v>
      </c>
      <c r="C22" s="194" t="s">
        <v>594</v>
      </c>
      <c r="D22" s="194" t="s">
        <v>596</v>
      </c>
      <c r="E22" s="194" t="s">
        <v>589</v>
      </c>
      <c r="F22" s="81">
        <v>-18000</v>
      </c>
    </row>
    <row r="23" spans="1:6" ht="16.5" customHeight="1">
      <c r="A23" s="51">
        <v>11</v>
      </c>
      <c r="B23" s="193" t="s">
        <v>1</v>
      </c>
      <c r="C23" s="194" t="s">
        <v>594</v>
      </c>
      <c r="D23" s="194" t="s">
        <v>596</v>
      </c>
      <c r="E23" s="194" t="s">
        <v>593</v>
      </c>
      <c r="F23" s="81">
        <v>-18000</v>
      </c>
    </row>
    <row r="24" spans="1:6" ht="27" customHeight="1">
      <c r="A24" s="51">
        <v>12</v>
      </c>
      <c r="B24" s="193" t="s">
        <v>5</v>
      </c>
      <c r="C24" s="194" t="s">
        <v>594</v>
      </c>
      <c r="D24" s="194" t="s">
        <v>597</v>
      </c>
      <c r="E24" s="194" t="s">
        <v>589</v>
      </c>
      <c r="F24" s="81">
        <v>-8874.75</v>
      </c>
    </row>
    <row r="25" spans="1:6" ht="25.5">
      <c r="A25" s="51">
        <v>13</v>
      </c>
      <c r="B25" s="193" t="s">
        <v>6</v>
      </c>
      <c r="C25" s="194" t="s">
        <v>594</v>
      </c>
      <c r="D25" s="194" t="s">
        <v>597</v>
      </c>
      <c r="E25" s="194" t="s">
        <v>598</v>
      </c>
      <c r="F25" s="81">
        <v>-8874.75</v>
      </c>
    </row>
    <row r="26" spans="1:6" ht="12.75">
      <c r="A26" s="51">
        <v>14</v>
      </c>
      <c r="B26" s="193" t="s">
        <v>7</v>
      </c>
      <c r="C26" s="194" t="s">
        <v>594</v>
      </c>
      <c r="D26" s="194" t="s">
        <v>599</v>
      </c>
      <c r="E26" s="194" t="s">
        <v>589</v>
      </c>
      <c r="F26" s="81">
        <v>-52212.5</v>
      </c>
    </row>
    <row r="27" spans="1:6" ht="25.5">
      <c r="A27" s="51">
        <v>15</v>
      </c>
      <c r="B27" s="193" t="s">
        <v>6</v>
      </c>
      <c r="C27" s="194" t="s">
        <v>594</v>
      </c>
      <c r="D27" s="194" t="s">
        <v>599</v>
      </c>
      <c r="E27" s="194" t="s">
        <v>598</v>
      </c>
      <c r="F27" s="81">
        <v>-52212.5</v>
      </c>
    </row>
    <row r="28" spans="1:6" ht="27" customHeight="1">
      <c r="A28" s="51">
        <v>16</v>
      </c>
      <c r="B28" s="193" t="s">
        <v>0</v>
      </c>
      <c r="C28" s="194" t="s">
        <v>594</v>
      </c>
      <c r="D28" s="194" t="s">
        <v>592</v>
      </c>
      <c r="E28" s="194" t="s">
        <v>589</v>
      </c>
      <c r="F28" s="81">
        <v>-2732.35</v>
      </c>
    </row>
    <row r="29" spans="1:6" ht="12.75">
      <c r="A29" s="51">
        <v>17</v>
      </c>
      <c r="B29" s="193" t="s">
        <v>1</v>
      </c>
      <c r="C29" s="194" t="s">
        <v>594</v>
      </c>
      <c r="D29" s="194" t="s">
        <v>592</v>
      </c>
      <c r="E29" s="194" t="s">
        <v>593</v>
      </c>
      <c r="F29" s="81">
        <v>2221.65</v>
      </c>
    </row>
    <row r="30" spans="1:6" ht="25.5">
      <c r="A30" s="51">
        <v>18</v>
      </c>
      <c r="B30" s="193" t="s">
        <v>6</v>
      </c>
      <c r="C30" s="194" t="s">
        <v>594</v>
      </c>
      <c r="D30" s="194" t="s">
        <v>592</v>
      </c>
      <c r="E30" s="194" t="s">
        <v>598</v>
      </c>
      <c r="F30" s="81">
        <v>-4954</v>
      </c>
    </row>
    <row r="31" spans="1:6" ht="38.25" customHeight="1">
      <c r="A31" s="51">
        <v>19</v>
      </c>
      <c r="B31" s="195" t="s">
        <v>8</v>
      </c>
      <c r="C31" s="196" t="s">
        <v>600</v>
      </c>
      <c r="D31" s="196" t="s">
        <v>588</v>
      </c>
      <c r="E31" s="196" t="s">
        <v>589</v>
      </c>
      <c r="F31" s="81">
        <v>-248535.5</v>
      </c>
    </row>
    <row r="32" spans="1:6" ht="12.75">
      <c r="A32" s="51">
        <v>20</v>
      </c>
      <c r="B32" s="193" t="s">
        <v>712</v>
      </c>
      <c r="C32" s="194" t="s">
        <v>600</v>
      </c>
      <c r="D32" s="194" t="s">
        <v>591</v>
      </c>
      <c r="E32" s="194" t="s">
        <v>589</v>
      </c>
      <c r="F32" s="81">
        <v>-248535.5</v>
      </c>
    </row>
    <row r="33" spans="1:6" ht="66" customHeight="1">
      <c r="A33" s="51">
        <v>21</v>
      </c>
      <c r="B33" s="193" t="s">
        <v>9</v>
      </c>
      <c r="C33" s="194" t="s">
        <v>600</v>
      </c>
      <c r="D33" s="194" t="s">
        <v>601</v>
      </c>
      <c r="E33" s="194" t="s">
        <v>589</v>
      </c>
      <c r="F33" s="81">
        <v>-171628.78</v>
      </c>
    </row>
    <row r="34" spans="1:6" ht="25.5">
      <c r="A34" s="51">
        <v>22</v>
      </c>
      <c r="B34" s="193" t="s">
        <v>6</v>
      </c>
      <c r="C34" s="194" t="s">
        <v>600</v>
      </c>
      <c r="D34" s="194" t="s">
        <v>601</v>
      </c>
      <c r="E34" s="194" t="s">
        <v>598</v>
      </c>
      <c r="F34" s="81">
        <v>-171628.78</v>
      </c>
    </row>
    <row r="35" spans="1:6" ht="25.5">
      <c r="A35" s="51">
        <v>23</v>
      </c>
      <c r="B35" s="193" t="s">
        <v>5</v>
      </c>
      <c r="C35" s="194" t="s">
        <v>600</v>
      </c>
      <c r="D35" s="194" t="s">
        <v>597</v>
      </c>
      <c r="E35" s="194" t="s">
        <v>589</v>
      </c>
      <c r="F35" s="81">
        <v>-10693.97</v>
      </c>
    </row>
    <row r="36" spans="1:6" ht="25.5">
      <c r="A36" s="51">
        <v>24</v>
      </c>
      <c r="B36" s="193" t="s">
        <v>6</v>
      </c>
      <c r="C36" s="194" t="s">
        <v>600</v>
      </c>
      <c r="D36" s="194" t="s">
        <v>597</v>
      </c>
      <c r="E36" s="194" t="s">
        <v>598</v>
      </c>
      <c r="F36" s="81">
        <v>-10693.97</v>
      </c>
    </row>
    <row r="37" spans="1:6" ht="12.75" customHeight="1">
      <c r="A37" s="51">
        <v>25</v>
      </c>
      <c r="B37" s="193" t="s">
        <v>7</v>
      </c>
      <c r="C37" s="194" t="s">
        <v>600</v>
      </c>
      <c r="D37" s="194" t="s">
        <v>599</v>
      </c>
      <c r="E37" s="194" t="s">
        <v>589</v>
      </c>
      <c r="F37" s="81">
        <v>-7845.01</v>
      </c>
    </row>
    <row r="38" spans="1:6" ht="25.5">
      <c r="A38" s="51">
        <v>26</v>
      </c>
      <c r="B38" s="193" t="s">
        <v>6</v>
      </c>
      <c r="C38" s="194" t="s">
        <v>600</v>
      </c>
      <c r="D38" s="194" t="s">
        <v>599</v>
      </c>
      <c r="E38" s="194" t="s">
        <v>598</v>
      </c>
      <c r="F38" s="81">
        <v>-7845.01</v>
      </c>
    </row>
    <row r="39" spans="1:6" ht="25.5">
      <c r="A39" s="51">
        <v>27</v>
      </c>
      <c r="B39" s="193" t="s">
        <v>0</v>
      </c>
      <c r="C39" s="194" t="s">
        <v>600</v>
      </c>
      <c r="D39" s="194" t="s">
        <v>592</v>
      </c>
      <c r="E39" s="194" t="s">
        <v>589</v>
      </c>
      <c r="F39" s="81">
        <v>-58826.67</v>
      </c>
    </row>
    <row r="40" spans="1:6" ht="12.75">
      <c r="A40" s="51">
        <v>28</v>
      </c>
      <c r="B40" s="193" t="s">
        <v>1</v>
      </c>
      <c r="C40" s="194" t="s">
        <v>600</v>
      </c>
      <c r="D40" s="194" t="s">
        <v>592</v>
      </c>
      <c r="E40" s="194" t="s">
        <v>593</v>
      </c>
      <c r="F40" s="81">
        <v>-58826.67</v>
      </c>
    </row>
    <row r="41" spans="1:6" ht="25.5">
      <c r="A41" s="51">
        <v>29</v>
      </c>
      <c r="B41" s="193" t="s">
        <v>10</v>
      </c>
      <c r="C41" s="194" t="s">
        <v>600</v>
      </c>
      <c r="D41" s="194" t="s">
        <v>602</v>
      </c>
      <c r="E41" s="194" t="s">
        <v>589</v>
      </c>
      <c r="F41" s="81">
        <v>458.93</v>
      </c>
    </row>
    <row r="42" spans="1:6" ht="12.75">
      <c r="A42" s="51">
        <v>30</v>
      </c>
      <c r="B42" s="193" t="s">
        <v>1</v>
      </c>
      <c r="C42" s="194" t="s">
        <v>600</v>
      </c>
      <c r="D42" s="194" t="s">
        <v>602</v>
      </c>
      <c r="E42" s="194" t="s">
        <v>593</v>
      </c>
      <c r="F42" s="81">
        <v>14014.23</v>
      </c>
    </row>
    <row r="43" spans="1:6" ht="25.5">
      <c r="A43" s="51">
        <v>31</v>
      </c>
      <c r="B43" s="193" t="s">
        <v>6</v>
      </c>
      <c r="C43" s="194" t="s">
        <v>600</v>
      </c>
      <c r="D43" s="194" t="s">
        <v>602</v>
      </c>
      <c r="E43" s="194" t="s">
        <v>598</v>
      </c>
      <c r="F43" s="81">
        <v>-11994.74</v>
      </c>
    </row>
    <row r="44" spans="1:6" ht="12.75">
      <c r="A44" s="51">
        <v>32</v>
      </c>
      <c r="B44" s="193" t="s">
        <v>11</v>
      </c>
      <c r="C44" s="194" t="s">
        <v>600</v>
      </c>
      <c r="D44" s="194" t="s">
        <v>602</v>
      </c>
      <c r="E44" s="194" t="s">
        <v>603</v>
      </c>
      <c r="F44" s="81">
        <v>-1560.56</v>
      </c>
    </row>
    <row r="45" spans="1:6" ht="38.25">
      <c r="A45" s="51">
        <v>33</v>
      </c>
      <c r="B45" s="195" t="s">
        <v>12</v>
      </c>
      <c r="C45" s="196" t="s">
        <v>604</v>
      </c>
      <c r="D45" s="196" t="s">
        <v>588</v>
      </c>
      <c r="E45" s="196" t="s">
        <v>589</v>
      </c>
      <c r="F45" s="81">
        <v>-17183.62</v>
      </c>
    </row>
    <row r="46" spans="1:6" ht="38.25">
      <c r="A46" s="51">
        <v>34</v>
      </c>
      <c r="B46" s="193" t="s">
        <v>13</v>
      </c>
      <c r="C46" s="194" t="s">
        <v>604</v>
      </c>
      <c r="D46" s="194" t="s">
        <v>237</v>
      </c>
      <c r="E46" s="194" t="s">
        <v>589</v>
      </c>
      <c r="F46" s="81">
        <v>-79103.62</v>
      </c>
    </row>
    <row r="47" spans="1:6" ht="63.75">
      <c r="A47" s="51">
        <v>35</v>
      </c>
      <c r="B47" s="193" t="s">
        <v>14</v>
      </c>
      <c r="C47" s="194" t="s">
        <v>604</v>
      </c>
      <c r="D47" s="194" t="s">
        <v>238</v>
      </c>
      <c r="E47" s="194" t="s">
        <v>589</v>
      </c>
      <c r="F47" s="81">
        <v>-19876.58</v>
      </c>
    </row>
    <row r="48" spans="1:6" ht="12.75">
      <c r="A48" s="51">
        <v>36</v>
      </c>
      <c r="B48" s="193" t="s">
        <v>15</v>
      </c>
      <c r="C48" s="194" t="s">
        <v>604</v>
      </c>
      <c r="D48" s="194" t="s">
        <v>605</v>
      </c>
      <c r="E48" s="194" t="s">
        <v>589</v>
      </c>
      <c r="F48" s="81">
        <v>-19876.58</v>
      </c>
    </row>
    <row r="49" spans="1:6" ht="27" customHeight="1">
      <c r="A49" s="51">
        <v>37</v>
      </c>
      <c r="B49" s="193" t="s">
        <v>6</v>
      </c>
      <c r="C49" s="194" t="s">
        <v>604</v>
      </c>
      <c r="D49" s="194" t="s">
        <v>605</v>
      </c>
      <c r="E49" s="194" t="s">
        <v>598</v>
      </c>
      <c r="F49" s="81">
        <v>-19876.58</v>
      </c>
    </row>
    <row r="50" spans="1:6" ht="40.5" customHeight="1">
      <c r="A50" s="51">
        <v>38</v>
      </c>
      <c r="B50" s="193" t="s">
        <v>16</v>
      </c>
      <c r="C50" s="194" t="s">
        <v>604</v>
      </c>
      <c r="D50" s="194" t="s">
        <v>239</v>
      </c>
      <c r="E50" s="194" t="s">
        <v>589</v>
      </c>
      <c r="F50" s="81">
        <v>-59227.04</v>
      </c>
    </row>
    <row r="51" spans="1:6" ht="49.5" customHeight="1">
      <c r="A51" s="51">
        <v>39</v>
      </c>
      <c r="B51" s="193" t="s">
        <v>184</v>
      </c>
      <c r="C51" s="194" t="s">
        <v>604</v>
      </c>
      <c r="D51" s="194" t="s">
        <v>606</v>
      </c>
      <c r="E51" s="194" t="s">
        <v>589</v>
      </c>
      <c r="F51" s="81">
        <v>-59227.04</v>
      </c>
    </row>
    <row r="52" spans="1:6" ht="25.5">
      <c r="A52" s="51">
        <v>40</v>
      </c>
      <c r="B52" s="193" t="s">
        <v>6</v>
      </c>
      <c r="C52" s="194" t="s">
        <v>604</v>
      </c>
      <c r="D52" s="194" t="s">
        <v>606</v>
      </c>
      <c r="E52" s="194" t="s">
        <v>598</v>
      </c>
      <c r="F52" s="81">
        <v>-59227.04</v>
      </c>
    </row>
    <row r="53" spans="1:6" ht="14.25" customHeight="1">
      <c r="A53" s="51">
        <v>41</v>
      </c>
      <c r="B53" s="193" t="s">
        <v>17</v>
      </c>
      <c r="C53" s="194" t="s">
        <v>604</v>
      </c>
      <c r="D53" s="194" t="s">
        <v>591</v>
      </c>
      <c r="E53" s="194" t="s">
        <v>589</v>
      </c>
      <c r="F53" s="81">
        <v>61920</v>
      </c>
    </row>
    <row r="54" spans="1:6" ht="12.75">
      <c r="A54" s="51">
        <v>42</v>
      </c>
      <c r="B54" s="193" t="s">
        <v>185</v>
      </c>
      <c r="C54" s="194" t="s">
        <v>604</v>
      </c>
      <c r="D54" s="194" t="s">
        <v>607</v>
      </c>
      <c r="E54" s="194" t="s">
        <v>589</v>
      </c>
      <c r="F54" s="81">
        <v>22281</v>
      </c>
    </row>
    <row r="55" spans="1:6" ht="12.75">
      <c r="A55" s="51">
        <v>43</v>
      </c>
      <c r="B55" s="193" t="s">
        <v>1</v>
      </c>
      <c r="C55" s="194" t="s">
        <v>604</v>
      </c>
      <c r="D55" s="194" t="s">
        <v>607</v>
      </c>
      <c r="E55" s="194" t="s">
        <v>593</v>
      </c>
      <c r="F55" s="81">
        <v>22281</v>
      </c>
    </row>
    <row r="56" spans="1:6" ht="25.5" customHeight="1">
      <c r="A56" s="51">
        <v>44</v>
      </c>
      <c r="B56" s="193" t="s">
        <v>0</v>
      </c>
      <c r="C56" s="194" t="s">
        <v>604</v>
      </c>
      <c r="D56" s="194" t="s">
        <v>592</v>
      </c>
      <c r="E56" s="194" t="s">
        <v>589</v>
      </c>
      <c r="F56" s="81">
        <v>39639</v>
      </c>
    </row>
    <row r="57" spans="1:6" ht="12.75">
      <c r="A57" s="51">
        <v>45</v>
      </c>
      <c r="B57" s="193" t="s">
        <v>1</v>
      </c>
      <c r="C57" s="194" t="s">
        <v>604</v>
      </c>
      <c r="D57" s="194" t="s">
        <v>592</v>
      </c>
      <c r="E57" s="194" t="s">
        <v>593</v>
      </c>
      <c r="F57" s="81">
        <v>39639</v>
      </c>
    </row>
    <row r="58" spans="1:6" ht="12.75">
      <c r="A58" s="51">
        <v>46</v>
      </c>
      <c r="B58" s="195" t="s">
        <v>20</v>
      </c>
      <c r="C58" s="196" t="s">
        <v>608</v>
      </c>
      <c r="D58" s="196" t="s">
        <v>588</v>
      </c>
      <c r="E58" s="196" t="s">
        <v>589</v>
      </c>
      <c r="F58" s="81">
        <v>-30000</v>
      </c>
    </row>
    <row r="59" spans="1:6" ht="12.75">
      <c r="A59" s="51">
        <v>47</v>
      </c>
      <c r="B59" s="193" t="s">
        <v>712</v>
      </c>
      <c r="C59" s="194" t="s">
        <v>608</v>
      </c>
      <c r="D59" s="194" t="s">
        <v>591</v>
      </c>
      <c r="E59" s="194" t="s">
        <v>589</v>
      </c>
      <c r="F59" s="81">
        <v>-30000</v>
      </c>
    </row>
    <row r="60" spans="1:6" ht="15" customHeight="1">
      <c r="A60" s="51">
        <v>48</v>
      </c>
      <c r="B60" s="193" t="s">
        <v>18</v>
      </c>
      <c r="C60" s="194" t="s">
        <v>608</v>
      </c>
      <c r="D60" s="194" t="s">
        <v>609</v>
      </c>
      <c r="E60" s="194" t="s">
        <v>589</v>
      </c>
      <c r="F60" s="81">
        <v>-30000</v>
      </c>
    </row>
    <row r="61" spans="1:6" ht="12.75">
      <c r="A61" s="51">
        <v>49</v>
      </c>
      <c r="B61" s="193" t="s">
        <v>19</v>
      </c>
      <c r="C61" s="194" t="s">
        <v>608</v>
      </c>
      <c r="D61" s="194" t="s">
        <v>609</v>
      </c>
      <c r="E61" s="194" t="s">
        <v>610</v>
      </c>
      <c r="F61" s="81">
        <v>-30000</v>
      </c>
    </row>
    <row r="62" spans="1:6" ht="12.75">
      <c r="A62" s="51">
        <v>50</v>
      </c>
      <c r="B62" s="195" t="s">
        <v>21</v>
      </c>
      <c r="C62" s="196" t="s">
        <v>611</v>
      </c>
      <c r="D62" s="196" t="s">
        <v>588</v>
      </c>
      <c r="E62" s="196" t="s">
        <v>589</v>
      </c>
      <c r="F62" s="81">
        <v>-43009.63</v>
      </c>
    </row>
    <row r="63" spans="1:6" ht="38.25">
      <c r="A63" s="51">
        <v>51</v>
      </c>
      <c r="B63" s="193" t="s">
        <v>23</v>
      </c>
      <c r="C63" s="194" t="s">
        <v>611</v>
      </c>
      <c r="D63" s="194" t="s">
        <v>242</v>
      </c>
      <c r="E63" s="194" t="s">
        <v>589</v>
      </c>
      <c r="F63" s="81">
        <v>52323.64</v>
      </c>
    </row>
    <row r="64" spans="1:6" ht="14.25" customHeight="1">
      <c r="A64" s="51">
        <v>52</v>
      </c>
      <c r="B64" s="193" t="s">
        <v>24</v>
      </c>
      <c r="C64" s="194" t="s">
        <v>611</v>
      </c>
      <c r="D64" s="194" t="s">
        <v>612</v>
      </c>
      <c r="E64" s="194" t="s">
        <v>589</v>
      </c>
      <c r="F64" s="81">
        <v>52323.64</v>
      </c>
    </row>
    <row r="65" spans="1:6" ht="12.75">
      <c r="A65" s="51">
        <v>53</v>
      </c>
      <c r="B65" s="193" t="s">
        <v>1</v>
      </c>
      <c r="C65" s="194" t="s">
        <v>611</v>
      </c>
      <c r="D65" s="194" t="s">
        <v>612</v>
      </c>
      <c r="E65" s="194" t="s">
        <v>593</v>
      </c>
      <c r="F65" s="81">
        <v>58099.98</v>
      </c>
    </row>
    <row r="66" spans="1:6" ht="25.5">
      <c r="A66" s="51">
        <v>54</v>
      </c>
      <c r="B66" s="193" t="s">
        <v>6</v>
      </c>
      <c r="C66" s="194" t="s">
        <v>611</v>
      </c>
      <c r="D66" s="194" t="s">
        <v>612</v>
      </c>
      <c r="E66" s="194" t="s">
        <v>598</v>
      </c>
      <c r="F66" s="81">
        <v>-5776.34</v>
      </c>
    </row>
    <row r="67" spans="1:6" ht="12.75">
      <c r="A67" s="51">
        <v>55</v>
      </c>
      <c r="B67" s="193" t="s">
        <v>712</v>
      </c>
      <c r="C67" s="194" t="s">
        <v>611</v>
      </c>
      <c r="D67" s="194" t="s">
        <v>591</v>
      </c>
      <c r="E67" s="194" t="s">
        <v>589</v>
      </c>
      <c r="F67" s="81">
        <v>-95333.27</v>
      </c>
    </row>
    <row r="68" spans="1:6" ht="63.75">
      <c r="A68" s="51">
        <v>56</v>
      </c>
      <c r="B68" s="193" t="s">
        <v>25</v>
      </c>
      <c r="C68" s="194" t="s">
        <v>611</v>
      </c>
      <c r="D68" s="194" t="s">
        <v>613</v>
      </c>
      <c r="E68" s="194" t="s">
        <v>589</v>
      </c>
      <c r="F68" s="81">
        <v>655.36</v>
      </c>
    </row>
    <row r="69" spans="1:6" ht="12.75">
      <c r="A69" s="51">
        <v>57</v>
      </c>
      <c r="B69" s="193" t="s">
        <v>26</v>
      </c>
      <c r="C69" s="194" t="s">
        <v>611</v>
      </c>
      <c r="D69" s="194" t="s">
        <v>613</v>
      </c>
      <c r="E69" s="194" t="s">
        <v>614</v>
      </c>
      <c r="F69" s="81">
        <v>655.36</v>
      </c>
    </row>
    <row r="70" spans="1:6" ht="66" customHeight="1">
      <c r="A70" s="51">
        <v>58</v>
      </c>
      <c r="B70" s="193" t="s">
        <v>27</v>
      </c>
      <c r="C70" s="194" t="s">
        <v>611</v>
      </c>
      <c r="D70" s="194" t="s">
        <v>615</v>
      </c>
      <c r="E70" s="194" t="s">
        <v>589</v>
      </c>
      <c r="F70" s="81">
        <v>-2</v>
      </c>
    </row>
    <row r="71" spans="1:6" ht="25.5">
      <c r="A71" s="51">
        <v>59</v>
      </c>
      <c r="B71" s="193" t="s">
        <v>6</v>
      </c>
      <c r="C71" s="194" t="s">
        <v>611</v>
      </c>
      <c r="D71" s="194" t="s">
        <v>615</v>
      </c>
      <c r="E71" s="194" t="s">
        <v>598</v>
      </c>
      <c r="F71" s="81">
        <v>-2</v>
      </c>
    </row>
    <row r="72" spans="1:6" ht="63.75">
      <c r="A72" s="51">
        <v>60</v>
      </c>
      <c r="B72" s="193" t="s">
        <v>9</v>
      </c>
      <c r="C72" s="194" t="s">
        <v>611</v>
      </c>
      <c r="D72" s="194" t="s">
        <v>601</v>
      </c>
      <c r="E72" s="194" t="s">
        <v>589</v>
      </c>
      <c r="F72" s="81">
        <v>-25986.63</v>
      </c>
    </row>
    <row r="73" spans="1:6" ht="26.25" customHeight="1">
      <c r="A73" s="51">
        <v>61</v>
      </c>
      <c r="B73" s="193" t="s">
        <v>6</v>
      </c>
      <c r="C73" s="194" t="s">
        <v>611</v>
      </c>
      <c r="D73" s="194" t="s">
        <v>601</v>
      </c>
      <c r="E73" s="194" t="s">
        <v>598</v>
      </c>
      <c r="F73" s="81">
        <v>-25986.63</v>
      </c>
    </row>
    <row r="74" spans="1:6" ht="27" customHeight="1">
      <c r="A74" s="51">
        <v>62</v>
      </c>
      <c r="B74" s="193" t="s">
        <v>28</v>
      </c>
      <c r="C74" s="194" t="s">
        <v>611</v>
      </c>
      <c r="D74" s="194" t="s">
        <v>616</v>
      </c>
      <c r="E74" s="194" t="s">
        <v>589</v>
      </c>
      <c r="F74" s="81">
        <v>-70000</v>
      </c>
    </row>
    <row r="75" spans="1:6" ht="27.75" customHeight="1">
      <c r="A75" s="51">
        <v>63</v>
      </c>
      <c r="B75" s="193" t="s">
        <v>6</v>
      </c>
      <c r="C75" s="194" t="s">
        <v>611</v>
      </c>
      <c r="D75" s="194" t="s">
        <v>616</v>
      </c>
      <c r="E75" s="194" t="s">
        <v>598</v>
      </c>
      <c r="F75" s="81">
        <v>-70000</v>
      </c>
    </row>
    <row r="76" spans="1:6" ht="12.75">
      <c r="A76" s="51">
        <v>64</v>
      </c>
      <c r="B76" s="195" t="s">
        <v>29</v>
      </c>
      <c r="C76" s="196" t="s">
        <v>617</v>
      </c>
      <c r="D76" s="196" t="s">
        <v>588</v>
      </c>
      <c r="E76" s="196" t="s">
        <v>589</v>
      </c>
      <c r="F76" s="81">
        <v>9560.47</v>
      </c>
    </row>
    <row r="77" spans="1:6" ht="12.75">
      <c r="A77" s="51">
        <v>65</v>
      </c>
      <c r="B77" s="195" t="s">
        <v>30</v>
      </c>
      <c r="C77" s="196" t="s">
        <v>618</v>
      </c>
      <c r="D77" s="196" t="s">
        <v>588</v>
      </c>
      <c r="E77" s="196" t="s">
        <v>589</v>
      </c>
      <c r="F77" s="81">
        <v>9560.47</v>
      </c>
    </row>
    <row r="78" spans="1:6" ht="12.75">
      <c r="A78" s="51">
        <v>66</v>
      </c>
      <c r="B78" s="193" t="s">
        <v>712</v>
      </c>
      <c r="C78" s="194" t="s">
        <v>618</v>
      </c>
      <c r="D78" s="194" t="s">
        <v>591</v>
      </c>
      <c r="E78" s="194" t="s">
        <v>589</v>
      </c>
      <c r="F78" s="81">
        <v>9560.47</v>
      </c>
    </row>
    <row r="79" spans="1:6" ht="12.75">
      <c r="A79" s="51">
        <v>67</v>
      </c>
      <c r="B79" s="193" t="s">
        <v>31</v>
      </c>
      <c r="C79" s="194" t="s">
        <v>618</v>
      </c>
      <c r="D79" s="194" t="s">
        <v>619</v>
      </c>
      <c r="E79" s="194" t="s">
        <v>589</v>
      </c>
      <c r="F79" s="81">
        <v>9560.47</v>
      </c>
    </row>
    <row r="80" spans="1:6" ht="12.75">
      <c r="A80" s="51">
        <v>68</v>
      </c>
      <c r="B80" s="193" t="s">
        <v>1</v>
      </c>
      <c r="C80" s="194" t="s">
        <v>618</v>
      </c>
      <c r="D80" s="194" t="s">
        <v>619</v>
      </c>
      <c r="E80" s="194" t="s">
        <v>593</v>
      </c>
      <c r="F80" s="81">
        <v>9560.47</v>
      </c>
    </row>
    <row r="81" spans="1:6" ht="25.5">
      <c r="A81" s="51">
        <v>69</v>
      </c>
      <c r="B81" s="195" t="s">
        <v>32</v>
      </c>
      <c r="C81" s="196" t="s">
        <v>620</v>
      </c>
      <c r="D81" s="196" t="s">
        <v>588</v>
      </c>
      <c r="E81" s="196" t="s">
        <v>589</v>
      </c>
      <c r="F81" s="81">
        <v>-97593.64</v>
      </c>
    </row>
    <row r="82" spans="1:6" ht="39" customHeight="1">
      <c r="A82" s="51">
        <v>70</v>
      </c>
      <c r="B82" s="195" t="s">
        <v>33</v>
      </c>
      <c r="C82" s="196" t="s">
        <v>621</v>
      </c>
      <c r="D82" s="196" t="s">
        <v>588</v>
      </c>
      <c r="E82" s="196" t="s">
        <v>589</v>
      </c>
      <c r="F82" s="81">
        <v>-33606</v>
      </c>
    </row>
    <row r="83" spans="1:6" ht="25.5" customHeight="1">
      <c r="A83" s="51">
        <v>71</v>
      </c>
      <c r="B83" s="193" t="s">
        <v>35</v>
      </c>
      <c r="C83" s="194" t="s">
        <v>621</v>
      </c>
      <c r="D83" s="194" t="s">
        <v>245</v>
      </c>
      <c r="E83" s="194" t="s">
        <v>589</v>
      </c>
      <c r="F83" s="81">
        <v>-33606</v>
      </c>
    </row>
    <row r="84" spans="1:6" ht="53.25" customHeight="1">
      <c r="A84" s="51">
        <v>72</v>
      </c>
      <c r="B84" s="193" t="s">
        <v>34</v>
      </c>
      <c r="C84" s="194" t="s">
        <v>621</v>
      </c>
      <c r="D84" s="194" t="s">
        <v>246</v>
      </c>
      <c r="E84" s="194" t="s">
        <v>589</v>
      </c>
      <c r="F84" s="81">
        <v>-33606</v>
      </c>
    </row>
    <row r="85" spans="1:6" ht="38.25">
      <c r="A85" s="51">
        <v>73</v>
      </c>
      <c r="B85" s="193" t="s">
        <v>36</v>
      </c>
      <c r="C85" s="194" t="s">
        <v>621</v>
      </c>
      <c r="D85" s="194" t="s">
        <v>622</v>
      </c>
      <c r="E85" s="194" t="s">
        <v>589</v>
      </c>
      <c r="F85" s="81">
        <v>-30</v>
      </c>
    </row>
    <row r="86" spans="1:6" ht="25.5">
      <c r="A86" s="51">
        <v>74</v>
      </c>
      <c r="B86" s="193" t="s">
        <v>6</v>
      </c>
      <c r="C86" s="194" t="s">
        <v>621</v>
      </c>
      <c r="D86" s="194" t="s">
        <v>622</v>
      </c>
      <c r="E86" s="194" t="s">
        <v>598</v>
      </c>
      <c r="F86" s="81">
        <v>-30</v>
      </c>
    </row>
    <row r="87" spans="1:6" ht="12.75">
      <c r="A87" s="51">
        <v>75</v>
      </c>
      <c r="B87" s="193" t="s">
        <v>37</v>
      </c>
      <c r="C87" s="194" t="s">
        <v>621</v>
      </c>
      <c r="D87" s="194" t="s">
        <v>623</v>
      </c>
      <c r="E87" s="194" t="s">
        <v>589</v>
      </c>
      <c r="F87" s="81">
        <v>-33176</v>
      </c>
    </row>
    <row r="88" spans="1:6" ht="25.5">
      <c r="A88" s="51">
        <v>76</v>
      </c>
      <c r="B88" s="193" t="s">
        <v>38</v>
      </c>
      <c r="C88" s="194" t="s">
        <v>621</v>
      </c>
      <c r="D88" s="194" t="s">
        <v>623</v>
      </c>
      <c r="E88" s="194" t="s">
        <v>598</v>
      </c>
      <c r="F88" s="81">
        <v>-33176</v>
      </c>
    </row>
    <row r="89" spans="1:6" ht="38.25">
      <c r="A89" s="51">
        <v>77</v>
      </c>
      <c r="B89" s="193" t="s">
        <v>39</v>
      </c>
      <c r="C89" s="194" t="s">
        <v>621</v>
      </c>
      <c r="D89" s="194" t="s">
        <v>624</v>
      </c>
      <c r="E89" s="194" t="s">
        <v>589</v>
      </c>
      <c r="F89" s="81">
        <v>-400</v>
      </c>
    </row>
    <row r="90" spans="1:6" ht="25.5">
      <c r="A90" s="51">
        <v>78</v>
      </c>
      <c r="B90" s="193" t="s">
        <v>6</v>
      </c>
      <c r="C90" s="194" t="s">
        <v>621</v>
      </c>
      <c r="D90" s="194" t="s">
        <v>624</v>
      </c>
      <c r="E90" s="194" t="s">
        <v>598</v>
      </c>
      <c r="F90" s="81">
        <v>-400</v>
      </c>
    </row>
    <row r="91" spans="1:6" ht="18" customHeight="1">
      <c r="A91" s="51">
        <v>79</v>
      </c>
      <c r="B91" s="195" t="s">
        <v>40</v>
      </c>
      <c r="C91" s="196" t="s">
        <v>625</v>
      </c>
      <c r="D91" s="196" t="s">
        <v>588</v>
      </c>
      <c r="E91" s="196" t="s">
        <v>589</v>
      </c>
      <c r="F91" s="81">
        <v>-63987.64</v>
      </c>
    </row>
    <row r="92" spans="1:6" ht="29.25" customHeight="1">
      <c r="A92" s="51">
        <v>80</v>
      </c>
      <c r="B92" s="193" t="s">
        <v>41</v>
      </c>
      <c r="C92" s="194" t="s">
        <v>625</v>
      </c>
      <c r="D92" s="194" t="s">
        <v>245</v>
      </c>
      <c r="E92" s="194" t="s">
        <v>589</v>
      </c>
      <c r="F92" s="81">
        <v>-63987.64</v>
      </c>
    </row>
    <row r="93" spans="1:6" ht="38.25">
      <c r="A93" s="51">
        <v>81</v>
      </c>
      <c r="B93" s="193" t="s">
        <v>42</v>
      </c>
      <c r="C93" s="194" t="s">
        <v>625</v>
      </c>
      <c r="D93" s="194" t="s">
        <v>247</v>
      </c>
      <c r="E93" s="194" t="s">
        <v>589</v>
      </c>
      <c r="F93" s="81">
        <v>-63987.64</v>
      </c>
    </row>
    <row r="94" spans="1:6" ht="25.5">
      <c r="A94" s="51">
        <v>82</v>
      </c>
      <c r="B94" s="193" t="s">
        <v>43</v>
      </c>
      <c r="C94" s="194" t="s">
        <v>625</v>
      </c>
      <c r="D94" s="194" t="s">
        <v>626</v>
      </c>
      <c r="E94" s="194" t="s">
        <v>589</v>
      </c>
      <c r="F94" s="81">
        <v>-750</v>
      </c>
    </row>
    <row r="95" spans="1:6" ht="28.5" customHeight="1">
      <c r="A95" s="51">
        <v>83</v>
      </c>
      <c r="B95" s="193" t="s">
        <v>6</v>
      </c>
      <c r="C95" s="194" t="s">
        <v>625</v>
      </c>
      <c r="D95" s="194" t="s">
        <v>626</v>
      </c>
      <c r="E95" s="194" t="s">
        <v>598</v>
      </c>
      <c r="F95" s="81">
        <v>-750</v>
      </c>
    </row>
    <row r="96" spans="1:6" ht="25.5">
      <c r="A96" s="51">
        <v>84</v>
      </c>
      <c r="B96" s="193" t="s">
        <v>44</v>
      </c>
      <c r="C96" s="194" t="s">
        <v>625</v>
      </c>
      <c r="D96" s="194" t="s">
        <v>627</v>
      </c>
      <c r="E96" s="194" t="s">
        <v>589</v>
      </c>
      <c r="F96" s="81">
        <v>-53337.64</v>
      </c>
    </row>
    <row r="97" spans="1:6" ht="25.5">
      <c r="A97" s="51">
        <v>85</v>
      </c>
      <c r="B97" s="193" t="s">
        <v>6</v>
      </c>
      <c r="C97" s="194" t="s">
        <v>625</v>
      </c>
      <c r="D97" s="194" t="s">
        <v>627</v>
      </c>
      <c r="E97" s="194" t="s">
        <v>598</v>
      </c>
      <c r="F97" s="81">
        <v>-53337.64</v>
      </c>
    </row>
    <row r="98" spans="1:6" ht="25.5">
      <c r="A98" s="51">
        <v>86</v>
      </c>
      <c r="B98" s="193" t="s">
        <v>45</v>
      </c>
      <c r="C98" s="194" t="s">
        <v>625</v>
      </c>
      <c r="D98" s="194" t="s">
        <v>628</v>
      </c>
      <c r="E98" s="194" t="s">
        <v>589</v>
      </c>
      <c r="F98" s="81">
        <v>-9900</v>
      </c>
    </row>
    <row r="99" spans="1:6" ht="25.5">
      <c r="A99" s="51">
        <v>87</v>
      </c>
      <c r="B99" s="193" t="s">
        <v>6</v>
      </c>
      <c r="C99" s="194" t="s">
        <v>625</v>
      </c>
      <c r="D99" s="194" t="s">
        <v>628</v>
      </c>
      <c r="E99" s="194" t="s">
        <v>598</v>
      </c>
      <c r="F99" s="81">
        <v>-9900</v>
      </c>
    </row>
    <row r="100" spans="1:6" ht="12.75">
      <c r="A100" s="51">
        <v>88</v>
      </c>
      <c r="B100" s="195" t="s">
        <v>46</v>
      </c>
      <c r="C100" s="196" t="s">
        <v>629</v>
      </c>
      <c r="D100" s="196" t="s">
        <v>588</v>
      </c>
      <c r="E100" s="196" t="s">
        <v>589</v>
      </c>
      <c r="F100" s="81">
        <v>-609135.03</v>
      </c>
    </row>
    <row r="101" spans="1:6" ht="12.75">
      <c r="A101" s="51">
        <v>89</v>
      </c>
      <c r="B101" s="195" t="s">
        <v>47</v>
      </c>
      <c r="C101" s="196" t="s">
        <v>630</v>
      </c>
      <c r="D101" s="196" t="s">
        <v>588</v>
      </c>
      <c r="E101" s="196" t="s">
        <v>589</v>
      </c>
      <c r="F101" s="81">
        <v>-10</v>
      </c>
    </row>
    <row r="102" spans="1:6" ht="25.5">
      <c r="A102" s="51">
        <v>90</v>
      </c>
      <c r="B102" s="193" t="s">
        <v>48</v>
      </c>
      <c r="C102" s="194" t="s">
        <v>630</v>
      </c>
      <c r="D102" s="194" t="s">
        <v>255</v>
      </c>
      <c r="E102" s="194" t="s">
        <v>589</v>
      </c>
      <c r="F102" s="81">
        <v>-10</v>
      </c>
    </row>
    <row r="103" spans="1:6" ht="25.5">
      <c r="A103" s="51">
        <v>91</v>
      </c>
      <c r="B103" s="193" t="s">
        <v>49</v>
      </c>
      <c r="C103" s="194" t="s">
        <v>630</v>
      </c>
      <c r="D103" s="194" t="s">
        <v>256</v>
      </c>
      <c r="E103" s="194" t="s">
        <v>589</v>
      </c>
      <c r="F103" s="81">
        <v>-10</v>
      </c>
    </row>
    <row r="104" spans="1:6" ht="38.25">
      <c r="A104" s="51">
        <v>92</v>
      </c>
      <c r="B104" s="193" t="s">
        <v>50</v>
      </c>
      <c r="C104" s="194" t="s">
        <v>630</v>
      </c>
      <c r="D104" s="194" t="s">
        <v>631</v>
      </c>
      <c r="E104" s="194" t="s">
        <v>589</v>
      </c>
      <c r="F104" s="81">
        <v>-10</v>
      </c>
    </row>
    <row r="105" spans="1:6" ht="25.5">
      <c r="A105" s="51">
        <v>93</v>
      </c>
      <c r="B105" s="193" t="s">
        <v>6</v>
      </c>
      <c r="C105" s="194" t="s">
        <v>630</v>
      </c>
      <c r="D105" s="194" t="s">
        <v>631</v>
      </c>
      <c r="E105" s="194" t="s">
        <v>598</v>
      </c>
      <c r="F105" s="81">
        <v>-10</v>
      </c>
    </row>
    <row r="106" spans="1:6" ht="13.5" customHeight="1">
      <c r="A106" s="51">
        <v>94</v>
      </c>
      <c r="B106" s="195" t="s">
        <v>51</v>
      </c>
      <c r="C106" s="196" t="s">
        <v>632</v>
      </c>
      <c r="D106" s="196" t="s">
        <v>588</v>
      </c>
      <c r="E106" s="196" t="s">
        <v>589</v>
      </c>
      <c r="F106" s="81">
        <v>-300673.03</v>
      </c>
    </row>
    <row r="107" spans="1:6" ht="25.5">
      <c r="A107" s="51">
        <v>95</v>
      </c>
      <c r="B107" s="193" t="s">
        <v>48</v>
      </c>
      <c r="C107" s="194" t="s">
        <v>632</v>
      </c>
      <c r="D107" s="194" t="s">
        <v>255</v>
      </c>
      <c r="E107" s="194" t="s">
        <v>589</v>
      </c>
      <c r="F107" s="81">
        <v>-300673.03</v>
      </c>
    </row>
    <row r="108" spans="1:6" ht="25.5">
      <c r="A108" s="51">
        <v>96</v>
      </c>
      <c r="B108" s="193" t="s">
        <v>49</v>
      </c>
      <c r="C108" s="194" t="s">
        <v>632</v>
      </c>
      <c r="D108" s="194" t="s">
        <v>256</v>
      </c>
      <c r="E108" s="194" t="s">
        <v>589</v>
      </c>
      <c r="F108" s="81">
        <v>-300673.03</v>
      </c>
    </row>
    <row r="109" spans="1:6" ht="25.5">
      <c r="A109" s="51">
        <v>97</v>
      </c>
      <c r="B109" s="193" t="s">
        <v>52</v>
      </c>
      <c r="C109" s="194" t="s">
        <v>632</v>
      </c>
      <c r="D109" s="194" t="s">
        <v>633</v>
      </c>
      <c r="E109" s="194" t="s">
        <v>589</v>
      </c>
      <c r="F109" s="81">
        <v>-84541.22</v>
      </c>
    </row>
    <row r="110" spans="1:6" ht="25.5">
      <c r="A110" s="51">
        <v>98</v>
      </c>
      <c r="B110" s="193" t="s">
        <v>6</v>
      </c>
      <c r="C110" s="194" t="s">
        <v>632</v>
      </c>
      <c r="D110" s="194" t="s">
        <v>633</v>
      </c>
      <c r="E110" s="194" t="s">
        <v>598</v>
      </c>
      <c r="F110" s="81">
        <v>-84541.22</v>
      </c>
    </row>
    <row r="111" spans="1:6" ht="38.25">
      <c r="A111" s="51">
        <v>99</v>
      </c>
      <c r="B111" s="193" t="s">
        <v>53</v>
      </c>
      <c r="C111" s="194" t="s">
        <v>632</v>
      </c>
      <c r="D111" s="194" t="s">
        <v>634</v>
      </c>
      <c r="E111" s="194" t="s">
        <v>589</v>
      </c>
      <c r="F111" s="81">
        <v>-216131.81</v>
      </c>
    </row>
    <row r="112" spans="1:6" ht="25.5">
      <c r="A112" s="51">
        <v>100</v>
      </c>
      <c r="B112" s="193" t="s">
        <v>6</v>
      </c>
      <c r="C112" s="194" t="s">
        <v>632</v>
      </c>
      <c r="D112" s="194" t="s">
        <v>634</v>
      </c>
      <c r="E112" s="194" t="s">
        <v>598</v>
      </c>
      <c r="F112" s="81">
        <v>-216131.81</v>
      </c>
    </row>
    <row r="113" spans="1:6" ht="12.75">
      <c r="A113" s="51">
        <v>101</v>
      </c>
      <c r="B113" s="195" t="s">
        <v>54</v>
      </c>
      <c r="C113" s="196" t="s">
        <v>635</v>
      </c>
      <c r="D113" s="196" t="s">
        <v>588</v>
      </c>
      <c r="E113" s="196" t="s">
        <v>589</v>
      </c>
      <c r="F113" s="81">
        <v>-308452</v>
      </c>
    </row>
    <row r="114" spans="1:6" ht="38.25">
      <c r="A114" s="51">
        <v>102</v>
      </c>
      <c r="B114" s="193" t="s">
        <v>55</v>
      </c>
      <c r="C114" s="194" t="s">
        <v>635</v>
      </c>
      <c r="D114" s="194" t="s">
        <v>242</v>
      </c>
      <c r="E114" s="194" t="s">
        <v>589</v>
      </c>
      <c r="F114" s="81">
        <v>-308302</v>
      </c>
    </row>
    <row r="115" spans="1:6" ht="51">
      <c r="A115" s="51">
        <v>103</v>
      </c>
      <c r="B115" s="193" t="s">
        <v>56</v>
      </c>
      <c r="C115" s="194" t="s">
        <v>635</v>
      </c>
      <c r="D115" s="194" t="s">
        <v>636</v>
      </c>
      <c r="E115" s="194" t="s">
        <v>589</v>
      </c>
      <c r="F115" s="81">
        <v>-81001</v>
      </c>
    </row>
    <row r="116" spans="1:6" ht="25.5">
      <c r="A116" s="51">
        <v>104</v>
      </c>
      <c r="B116" s="193" t="s">
        <v>6</v>
      </c>
      <c r="C116" s="194" t="s">
        <v>635</v>
      </c>
      <c r="D116" s="194" t="s">
        <v>636</v>
      </c>
      <c r="E116" s="194" t="s">
        <v>598</v>
      </c>
      <c r="F116" s="81">
        <v>-81001</v>
      </c>
    </row>
    <row r="117" spans="1:6" ht="51">
      <c r="A117" s="51">
        <v>105</v>
      </c>
      <c r="B117" s="193" t="s">
        <v>57</v>
      </c>
      <c r="C117" s="194" t="s">
        <v>635</v>
      </c>
      <c r="D117" s="194" t="s">
        <v>637</v>
      </c>
      <c r="E117" s="194" t="s">
        <v>589</v>
      </c>
      <c r="F117" s="81">
        <v>-144251</v>
      </c>
    </row>
    <row r="118" spans="1:6" ht="25.5">
      <c r="A118" s="51">
        <v>106</v>
      </c>
      <c r="B118" s="193" t="s">
        <v>38</v>
      </c>
      <c r="C118" s="194" t="s">
        <v>635</v>
      </c>
      <c r="D118" s="194" t="s">
        <v>637</v>
      </c>
      <c r="E118" s="194" t="s">
        <v>598</v>
      </c>
      <c r="F118" s="81">
        <v>-144251</v>
      </c>
    </row>
    <row r="119" spans="1:6" ht="25.5">
      <c r="A119" s="51">
        <v>107</v>
      </c>
      <c r="B119" s="193" t="s">
        <v>58</v>
      </c>
      <c r="C119" s="194" t="s">
        <v>635</v>
      </c>
      <c r="D119" s="194" t="s">
        <v>638</v>
      </c>
      <c r="E119" s="194" t="s">
        <v>589</v>
      </c>
      <c r="F119" s="81">
        <v>-83050</v>
      </c>
    </row>
    <row r="120" spans="1:6" ht="25.5">
      <c r="A120" s="51">
        <v>108</v>
      </c>
      <c r="B120" s="193" t="s">
        <v>6</v>
      </c>
      <c r="C120" s="194" t="s">
        <v>635</v>
      </c>
      <c r="D120" s="194" t="s">
        <v>638</v>
      </c>
      <c r="E120" s="194" t="s">
        <v>598</v>
      </c>
      <c r="F120" s="81">
        <v>-83050</v>
      </c>
    </row>
    <row r="121" spans="1:6" ht="25.5">
      <c r="A121" s="51">
        <v>109</v>
      </c>
      <c r="B121" s="193" t="s">
        <v>59</v>
      </c>
      <c r="C121" s="194" t="s">
        <v>635</v>
      </c>
      <c r="D121" s="194" t="s">
        <v>207</v>
      </c>
      <c r="E121" s="194" t="s">
        <v>589</v>
      </c>
      <c r="F121" s="81">
        <v>-150</v>
      </c>
    </row>
    <row r="122" spans="1:6" ht="12.75">
      <c r="A122" s="51">
        <v>110</v>
      </c>
      <c r="B122" s="193" t="s">
        <v>60</v>
      </c>
      <c r="C122" s="194" t="s">
        <v>635</v>
      </c>
      <c r="D122" s="194" t="s">
        <v>639</v>
      </c>
      <c r="E122" s="194" t="s">
        <v>589</v>
      </c>
      <c r="F122" s="81">
        <v>-150</v>
      </c>
    </row>
    <row r="123" spans="1:6" ht="25.5">
      <c r="A123" s="51">
        <v>111</v>
      </c>
      <c r="B123" s="193" t="s">
        <v>6</v>
      </c>
      <c r="C123" s="194" t="s">
        <v>635</v>
      </c>
      <c r="D123" s="194" t="s">
        <v>639</v>
      </c>
      <c r="E123" s="194" t="s">
        <v>598</v>
      </c>
      <c r="F123" s="81">
        <v>-150</v>
      </c>
    </row>
    <row r="124" spans="1:6" ht="12.75">
      <c r="A124" s="51">
        <v>112</v>
      </c>
      <c r="B124" s="195" t="s">
        <v>61</v>
      </c>
      <c r="C124" s="196" t="s">
        <v>640</v>
      </c>
      <c r="D124" s="196" t="s">
        <v>588</v>
      </c>
      <c r="E124" s="196" t="s">
        <v>589</v>
      </c>
      <c r="F124" s="81">
        <v>13421543.43</v>
      </c>
    </row>
    <row r="125" spans="1:6" ht="12.75">
      <c r="A125" s="51">
        <v>113</v>
      </c>
      <c r="B125" s="195" t="s">
        <v>62</v>
      </c>
      <c r="C125" s="196" t="s">
        <v>641</v>
      </c>
      <c r="D125" s="196" t="s">
        <v>588</v>
      </c>
      <c r="E125" s="196" t="s">
        <v>589</v>
      </c>
      <c r="F125" s="81">
        <v>13473000</v>
      </c>
    </row>
    <row r="126" spans="1:6" ht="38.25">
      <c r="A126" s="51">
        <v>114</v>
      </c>
      <c r="B126" s="193" t="s">
        <v>63</v>
      </c>
      <c r="C126" s="194" t="s">
        <v>641</v>
      </c>
      <c r="D126" s="194" t="s">
        <v>252</v>
      </c>
      <c r="E126" s="194" t="s">
        <v>589</v>
      </c>
      <c r="F126" s="81">
        <v>13473000</v>
      </c>
    </row>
    <row r="127" spans="1:6" ht="38.25">
      <c r="A127" s="51">
        <v>115</v>
      </c>
      <c r="B127" s="193" t="s">
        <v>64</v>
      </c>
      <c r="C127" s="194" t="s">
        <v>641</v>
      </c>
      <c r="D127" s="194" t="s">
        <v>211</v>
      </c>
      <c r="E127" s="194" t="s">
        <v>589</v>
      </c>
      <c r="F127" s="81">
        <v>13473000</v>
      </c>
    </row>
    <row r="128" spans="1:6" ht="51.75" customHeight="1">
      <c r="A128" s="51">
        <v>116</v>
      </c>
      <c r="B128" s="193" t="s">
        <v>65</v>
      </c>
      <c r="C128" s="194" t="s">
        <v>641</v>
      </c>
      <c r="D128" s="194" t="s">
        <v>642</v>
      </c>
      <c r="E128" s="194" t="s">
        <v>589</v>
      </c>
      <c r="F128" s="81">
        <v>13473000</v>
      </c>
    </row>
    <row r="129" spans="1:6" ht="38.25">
      <c r="A129" s="51">
        <v>117</v>
      </c>
      <c r="B129" s="193" t="s">
        <v>66</v>
      </c>
      <c r="C129" s="194" t="s">
        <v>641</v>
      </c>
      <c r="D129" s="194" t="s">
        <v>642</v>
      </c>
      <c r="E129" s="194" t="s">
        <v>643</v>
      </c>
      <c r="F129" s="81">
        <v>13473000</v>
      </c>
    </row>
    <row r="130" spans="1:6" ht="12.75">
      <c r="A130" s="51">
        <v>118</v>
      </c>
      <c r="B130" s="195" t="s">
        <v>67</v>
      </c>
      <c r="C130" s="196" t="s">
        <v>644</v>
      </c>
      <c r="D130" s="196" t="s">
        <v>588</v>
      </c>
      <c r="E130" s="196" t="s">
        <v>589</v>
      </c>
      <c r="F130" s="81">
        <v>-51456.57</v>
      </c>
    </row>
    <row r="131" spans="1:6" ht="38.25">
      <c r="A131" s="51">
        <v>119</v>
      </c>
      <c r="B131" s="193" t="s">
        <v>63</v>
      </c>
      <c r="C131" s="194" t="s">
        <v>644</v>
      </c>
      <c r="D131" s="194" t="s">
        <v>252</v>
      </c>
      <c r="E131" s="194" t="s">
        <v>589</v>
      </c>
      <c r="F131" s="81">
        <v>-51456.57</v>
      </c>
    </row>
    <row r="132" spans="1:6" ht="38.25">
      <c r="A132" s="51">
        <v>120</v>
      </c>
      <c r="B132" s="193" t="s">
        <v>68</v>
      </c>
      <c r="C132" s="194" t="s">
        <v>644</v>
      </c>
      <c r="D132" s="194" t="s">
        <v>253</v>
      </c>
      <c r="E132" s="194" t="s">
        <v>589</v>
      </c>
      <c r="F132" s="81">
        <v>-51456.57</v>
      </c>
    </row>
    <row r="133" spans="1:6" ht="25.5">
      <c r="A133" s="51">
        <v>121</v>
      </c>
      <c r="B133" s="193" t="s">
        <v>69</v>
      </c>
      <c r="C133" s="194" t="s">
        <v>644</v>
      </c>
      <c r="D133" s="194" t="s">
        <v>645</v>
      </c>
      <c r="E133" s="194" t="s">
        <v>589</v>
      </c>
      <c r="F133" s="81">
        <v>-3098.75</v>
      </c>
    </row>
    <row r="134" spans="1:6" ht="25.5">
      <c r="A134" s="51">
        <v>122</v>
      </c>
      <c r="B134" s="193" t="s">
        <v>38</v>
      </c>
      <c r="C134" s="194" t="s">
        <v>644</v>
      </c>
      <c r="D134" s="194" t="s">
        <v>645</v>
      </c>
      <c r="E134" s="194" t="s">
        <v>598</v>
      </c>
      <c r="F134" s="81">
        <v>-3098.75</v>
      </c>
    </row>
    <row r="135" spans="1:6" ht="92.25" customHeight="1">
      <c r="A135" s="51">
        <v>123</v>
      </c>
      <c r="B135" s="193" t="s">
        <v>186</v>
      </c>
      <c r="C135" s="194" t="s">
        <v>644</v>
      </c>
      <c r="D135" s="194" t="s">
        <v>646</v>
      </c>
      <c r="E135" s="194" t="s">
        <v>589</v>
      </c>
      <c r="F135" s="81">
        <v>-48357.82</v>
      </c>
    </row>
    <row r="136" spans="1:6" ht="25.5">
      <c r="A136" s="51">
        <v>124</v>
      </c>
      <c r="B136" s="193" t="s">
        <v>6</v>
      </c>
      <c r="C136" s="194" t="s">
        <v>644</v>
      </c>
      <c r="D136" s="194" t="s">
        <v>646</v>
      </c>
      <c r="E136" s="194" t="s">
        <v>598</v>
      </c>
      <c r="F136" s="81">
        <v>-48357.82</v>
      </c>
    </row>
    <row r="137" spans="1:6" ht="12.75">
      <c r="A137" s="51">
        <v>125</v>
      </c>
      <c r="B137" s="195" t="s">
        <v>71</v>
      </c>
      <c r="C137" s="196" t="s">
        <v>647</v>
      </c>
      <c r="D137" s="196" t="s">
        <v>588</v>
      </c>
      <c r="E137" s="196" t="s">
        <v>589</v>
      </c>
      <c r="F137" s="81">
        <v>659007</v>
      </c>
    </row>
    <row r="138" spans="1:6" ht="12.75">
      <c r="A138" s="51">
        <v>126</v>
      </c>
      <c r="B138" s="195" t="s">
        <v>72</v>
      </c>
      <c r="C138" s="196" t="s">
        <v>648</v>
      </c>
      <c r="D138" s="196" t="s">
        <v>588</v>
      </c>
      <c r="E138" s="196" t="s">
        <v>589</v>
      </c>
      <c r="F138" s="81">
        <v>497475.23</v>
      </c>
    </row>
    <row r="139" spans="1:6" ht="25.5">
      <c r="A139" s="51">
        <v>127</v>
      </c>
      <c r="B139" s="193" t="s">
        <v>73</v>
      </c>
      <c r="C139" s="194" t="s">
        <v>648</v>
      </c>
      <c r="D139" s="194" t="s">
        <v>215</v>
      </c>
      <c r="E139" s="194" t="s">
        <v>589</v>
      </c>
      <c r="F139" s="81">
        <v>497475.23</v>
      </c>
    </row>
    <row r="140" spans="1:7" ht="25.5">
      <c r="A140" s="51">
        <v>128</v>
      </c>
      <c r="B140" s="193" t="s">
        <v>74</v>
      </c>
      <c r="C140" s="194" t="s">
        <v>648</v>
      </c>
      <c r="D140" s="194" t="s">
        <v>216</v>
      </c>
      <c r="E140" s="194" t="s">
        <v>589</v>
      </c>
      <c r="F140" s="81">
        <v>497475.23</v>
      </c>
      <c r="G140" s="1"/>
    </row>
    <row r="141" spans="1:7" ht="64.5" customHeight="1">
      <c r="A141" s="51">
        <v>129</v>
      </c>
      <c r="B141" s="193" t="s">
        <v>75</v>
      </c>
      <c r="C141" s="194" t="s">
        <v>648</v>
      </c>
      <c r="D141" s="194" t="s">
        <v>649</v>
      </c>
      <c r="E141" s="194" t="s">
        <v>589</v>
      </c>
      <c r="F141" s="81">
        <v>694400</v>
      </c>
      <c r="G141" s="54"/>
    </row>
    <row r="142" spans="1:7" ht="12.75">
      <c r="A142" s="51">
        <v>130</v>
      </c>
      <c r="B142" s="193" t="s">
        <v>76</v>
      </c>
      <c r="C142" s="194" t="s">
        <v>648</v>
      </c>
      <c r="D142" s="194" t="s">
        <v>649</v>
      </c>
      <c r="E142" s="194" t="s">
        <v>650</v>
      </c>
      <c r="F142" s="81">
        <v>43592</v>
      </c>
      <c r="G142" s="1"/>
    </row>
    <row r="143" spans="1:7" ht="12.75">
      <c r="A143" s="51">
        <v>131</v>
      </c>
      <c r="B143" s="193" t="s">
        <v>77</v>
      </c>
      <c r="C143" s="194" t="s">
        <v>648</v>
      </c>
      <c r="D143" s="194" t="s">
        <v>649</v>
      </c>
      <c r="E143" s="194" t="s">
        <v>651</v>
      </c>
      <c r="F143" s="81">
        <v>650808</v>
      </c>
      <c r="G143" s="1"/>
    </row>
    <row r="144" spans="1:6" ht="37.5" customHeight="1">
      <c r="A144" s="51">
        <v>132</v>
      </c>
      <c r="B144" s="193" t="s">
        <v>78</v>
      </c>
      <c r="C144" s="194" t="s">
        <v>648</v>
      </c>
      <c r="D144" s="194" t="s">
        <v>652</v>
      </c>
      <c r="E144" s="194" t="s">
        <v>589</v>
      </c>
      <c r="F144" s="81">
        <v>-196969.59</v>
      </c>
    </row>
    <row r="145" spans="1:6" ht="12.75">
      <c r="A145" s="51">
        <v>133</v>
      </c>
      <c r="B145" s="193" t="s">
        <v>77</v>
      </c>
      <c r="C145" s="194" t="s">
        <v>648</v>
      </c>
      <c r="D145" s="194" t="s">
        <v>652</v>
      </c>
      <c r="E145" s="194" t="s">
        <v>651</v>
      </c>
      <c r="F145" s="81">
        <v>-6969.59</v>
      </c>
    </row>
    <row r="146" spans="1:6" ht="12.75">
      <c r="A146" s="51">
        <v>134</v>
      </c>
      <c r="B146" s="193" t="s">
        <v>79</v>
      </c>
      <c r="C146" s="194" t="s">
        <v>648</v>
      </c>
      <c r="D146" s="194" t="s">
        <v>652</v>
      </c>
      <c r="E146" s="194" t="s">
        <v>653</v>
      </c>
      <c r="F146" s="81">
        <v>-190000</v>
      </c>
    </row>
    <row r="147" spans="1:6" ht="38.25">
      <c r="A147" s="51">
        <v>135</v>
      </c>
      <c r="B147" s="193" t="s">
        <v>80</v>
      </c>
      <c r="C147" s="194" t="s">
        <v>648</v>
      </c>
      <c r="D147" s="194" t="s">
        <v>654</v>
      </c>
      <c r="E147" s="194" t="s">
        <v>589</v>
      </c>
      <c r="F147" s="81">
        <v>44.82</v>
      </c>
    </row>
    <row r="148" spans="1:6" ht="12.75">
      <c r="A148" s="51">
        <v>136</v>
      </c>
      <c r="B148" s="193" t="s">
        <v>77</v>
      </c>
      <c r="C148" s="194" t="s">
        <v>648</v>
      </c>
      <c r="D148" s="194" t="s">
        <v>654</v>
      </c>
      <c r="E148" s="194" t="s">
        <v>651</v>
      </c>
      <c r="F148" s="81">
        <v>44.82</v>
      </c>
    </row>
    <row r="149" spans="1:6" ht="12.75">
      <c r="A149" s="51">
        <v>137</v>
      </c>
      <c r="B149" s="195" t="s">
        <v>81</v>
      </c>
      <c r="C149" s="196" t="s">
        <v>655</v>
      </c>
      <c r="D149" s="196" t="s">
        <v>588</v>
      </c>
      <c r="E149" s="196" t="s">
        <v>589</v>
      </c>
      <c r="F149" s="81">
        <v>202924.77</v>
      </c>
    </row>
    <row r="150" spans="1:6" ht="25.5">
      <c r="A150" s="51">
        <v>138</v>
      </c>
      <c r="B150" s="193" t="s">
        <v>73</v>
      </c>
      <c r="C150" s="194" t="s">
        <v>655</v>
      </c>
      <c r="D150" s="194" t="s">
        <v>215</v>
      </c>
      <c r="E150" s="194" t="s">
        <v>589</v>
      </c>
      <c r="F150" s="81">
        <v>202924.77</v>
      </c>
    </row>
    <row r="151" spans="1:6" ht="25.5">
      <c r="A151" s="51">
        <v>139</v>
      </c>
      <c r="B151" s="193" t="s">
        <v>82</v>
      </c>
      <c r="C151" s="194" t="s">
        <v>655</v>
      </c>
      <c r="D151" s="194" t="s">
        <v>217</v>
      </c>
      <c r="E151" s="194" t="s">
        <v>589</v>
      </c>
      <c r="F151" s="81">
        <v>202924.77</v>
      </c>
    </row>
    <row r="152" spans="1:6" ht="25.5">
      <c r="A152" s="51">
        <v>140</v>
      </c>
      <c r="B152" s="193" t="s">
        <v>83</v>
      </c>
      <c r="C152" s="194" t="s">
        <v>655</v>
      </c>
      <c r="D152" s="194" t="s">
        <v>656</v>
      </c>
      <c r="E152" s="194" t="s">
        <v>589</v>
      </c>
      <c r="F152" s="81">
        <v>0</v>
      </c>
    </row>
    <row r="153" spans="1:6" ht="25.5">
      <c r="A153" s="51">
        <v>141</v>
      </c>
      <c r="B153" s="193" t="s">
        <v>6</v>
      </c>
      <c r="C153" s="194" t="s">
        <v>655</v>
      </c>
      <c r="D153" s="194" t="s">
        <v>656</v>
      </c>
      <c r="E153" s="194" t="s">
        <v>598</v>
      </c>
      <c r="F153" s="81">
        <v>227470</v>
      </c>
    </row>
    <row r="154" spans="1:6" ht="12.75">
      <c r="A154" s="51">
        <v>142</v>
      </c>
      <c r="B154" s="193" t="s">
        <v>77</v>
      </c>
      <c r="C154" s="194" t="s">
        <v>655</v>
      </c>
      <c r="D154" s="194" t="s">
        <v>656</v>
      </c>
      <c r="E154" s="194" t="s">
        <v>651</v>
      </c>
      <c r="F154" s="81">
        <v>-227470</v>
      </c>
    </row>
    <row r="155" spans="1:6" ht="38.25">
      <c r="A155" s="51">
        <v>143</v>
      </c>
      <c r="B155" s="193" t="s">
        <v>84</v>
      </c>
      <c r="C155" s="194" t="s">
        <v>655</v>
      </c>
      <c r="D155" s="194" t="s">
        <v>657</v>
      </c>
      <c r="E155" s="194" t="s">
        <v>589</v>
      </c>
      <c r="F155" s="81">
        <v>202969.59</v>
      </c>
    </row>
    <row r="156" spans="1:6" ht="12.75">
      <c r="A156" s="51">
        <v>144</v>
      </c>
      <c r="B156" s="193" t="s">
        <v>77</v>
      </c>
      <c r="C156" s="194" t="s">
        <v>655</v>
      </c>
      <c r="D156" s="194" t="s">
        <v>657</v>
      </c>
      <c r="E156" s="194" t="s">
        <v>651</v>
      </c>
      <c r="F156" s="81">
        <v>-117609.8</v>
      </c>
    </row>
    <row r="157" spans="1:6" ht="12.75">
      <c r="A157" s="51">
        <v>145</v>
      </c>
      <c r="B157" s="193" t="s">
        <v>85</v>
      </c>
      <c r="C157" s="194" t="s">
        <v>655</v>
      </c>
      <c r="D157" s="194" t="s">
        <v>657</v>
      </c>
      <c r="E157" s="194" t="s">
        <v>653</v>
      </c>
      <c r="F157" s="81">
        <v>320579.39</v>
      </c>
    </row>
    <row r="158" spans="1:6" ht="38.25">
      <c r="A158" s="51">
        <v>146</v>
      </c>
      <c r="B158" s="193" t="s">
        <v>80</v>
      </c>
      <c r="C158" s="194" t="s">
        <v>655</v>
      </c>
      <c r="D158" s="194" t="s">
        <v>658</v>
      </c>
      <c r="E158" s="194" t="s">
        <v>589</v>
      </c>
      <c r="F158" s="81">
        <v>-44.82</v>
      </c>
    </row>
    <row r="159" spans="1:6" ht="12.75">
      <c r="A159" s="51">
        <v>147</v>
      </c>
      <c r="B159" s="193" t="s">
        <v>76</v>
      </c>
      <c r="C159" s="194" t="s">
        <v>655</v>
      </c>
      <c r="D159" s="194" t="s">
        <v>658</v>
      </c>
      <c r="E159" s="194" t="s">
        <v>650</v>
      </c>
      <c r="F159" s="81">
        <v>-44.82</v>
      </c>
    </row>
    <row r="160" spans="1:6" ht="12.75">
      <c r="A160" s="51">
        <v>148</v>
      </c>
      <c r="B160" s="195" t="s">
        <v>86</v>
      </c>
      <c r="C160" s="196" t="s">
        <v>659</v>
      </c>
      <c r="D160" s="196" t="s">
        <v>588</v>
      </c>
      <c r="E160" s="196" t="s">
        <v>589</v>
      </c>
      <c r="F160" s="81">
        <v>-35393</v>
      </c>
    </row>
    <row r="161" spans="1:6" ht="26.25" customHeight="1">
      <c r="A161" s="51">
        <v>149</v>
      </c>
      <c r="B161" s="193" t="s">
        <v>87</v>
      </c>
      <c r="C161" s="194" t="s">
        <v>659</v>
      </c>
      <c r="D161" s="194" t="s">
        <v>243</v>
      </c>
      <c r="E161" s="194" t="s">
        <v>589</v>
      </c>
      <c r="F161" s="81">
        <v>-35393</v>
      </c>
    </row>
    <row r="162" spans="1:6" ht="25.5">
      <c r="A162" s="51">
        <v>150</v>
      </c>
      <c r="B162" s="193" t="s">
        <v>88</v>
      </c>
      <c r="C162" s="194" t="s">
        <v>659</v>
      </c>
      <c r="D162" s="194" t="s">
        <v>221</v>
      </c>
      <c r="E162" s="194" t="s">
        <v>589</v>
      </c>
      <c r="F162" s="81">
        <v>-16</v>
      </c>
    </row>
    <row r="163" spans="1:6" ht="38.25">
      <c r="A163" s="51">
        <v>151</v>
      </c>
      <c r="B163" s="193" t="s">
        <v>89</v>
      </c>
      <c r="C163" s="194" t="s">
        <v>659</v>
      </c>
      <c r="D163" s="194" t="s">
        <v>660</v>
      </c>
      <c r="E163" s="194" t="s">
        <v>589</v>
      </c>
      <c r="F163" s="81">
        <v>-16</v>
      </c>
    </row>
    <row r="164" spans="1:6" ht="25.5">
      <c r="A164" s="51">
        <v>152</v>
      </c>
      <c r="B164" s="193" t="s">
        <v>6</v>
      </c>
      <c r="C164" s="194" t="s">
        <v>659</v>
      </c>
      <c r="D164" s="194" t="s">
        <v>660</v>
      </c>
      <c r="E164" s="194" t="s">
        <v>598</v>
      </c>
      <c r="F164" s="81">
        <v>-16</v>
      </c>
    </row>
    <row r="165" spans="1:6" ht="38.25">
      <c r="A165" s="51">
        <v>153</v>
      </c>
      <c r="B165" s="193" t="s">
        <v>90</v>
      </c>
      <c r="C165" s="194" t="s">
        <v>659</v>
      </c>
      <c r="D165" s="194" t="s">
        <v>222</v>
      </c>
      <c r="E165" s="194" t="s">
        <v>589</v>
      </c>
      <c r="F165" s="81">
        <v>-35377</v>
      </c>
    </row>
    <row r="166" spans="1:6" ht="12.75">
      <c r="A166" s="51">
        <v>154</v>
      </c>
      <c r="B166" s="193" t="s">
        <v>91</v>
      </c>
      <c r="C166" s="194" t="s">
        <v>659</v>
      </c>
      <c r="D166" s="194" t="s">
        <v>661</v>
      </c>
      <c r="E166" s="194" t="s">
        <v>589</v>
      </c>
      <c r="F166" s="81">
        <v>-35377</v>
      </c>
    </row>
    <row r="167" spans="1:6" ht="25.5">
      <c r="A167" s="51">
        <v>155</v>
      </c>
      <c r="B167" s="193" t="s">
        <v>6</v>
      </c>
      <c r="C167" s="194" t="s">
        <v>659</v>
      </c>
      <c r="D167" s="194" t="s">
        <v>661</v>
      </c>
      <c r="E167" s="194" t="s">
        <v>598</v>
      </c>
      <c r="F167" s="81">
        <v>-35377</v>
      </c>
    </row>
    <row r="168" spans="1:6" ht="12.75">
      <c r="A168" s="51">
        <v>156</v>
      </c>
      <c r="B168" s="195" t="s">
        <v>92</v>
      </c>
      <c r="C168" s="196" t="s">
        <v>662</v>
      </c>
      <c r="D168" s="196" t="s">
        <v>588</v>
      </c>
      <c r="E168" s="196" t="s">
        <v>589</v>
      </c>
      <c r="F168" s="81">
        <v>-6000</v>
      </c>
    </row>
    <row r="169" spans="1:6" ht="25.5">
      <c r="A169" s="51">
        <v>157</v>
      </c>
      <c r="B169" s="193" t="s">
        <v>73</v>
      </c>
      <c r="C169" s="194" t="s">
        <v>662</v>
      </c>
      <c r="D169" s="194" t="s">
        <v>215</v>
      </c>
      <c r="E169" s="194" t="s">
        <v>589</v>
      </c>
      <c r="F169" s="81">
        <v>-6000</v>
      </c>
    </row>
    <row r="170" spans="1:6" ht="38.25">
      <c r="A170" s="51">
        <v>158</v>
      </c>
      <c r="B170" s="193" t="s">
        <v>93</v>
      </c>
      <c r="C170" s="194" t="s">
        <v>662</v>
      </c>
      <c r="D170" s="194" t="s">
        <v>223</v>
      </c>
      <c r="E170" s="194" t="s">
        <v>589</v>
      </c>
      <c r="F170" s="81">
        <v>-6000</v>
      </c>
    </row>
    <row r="171" spans="1:6" ht="26.25" customHeight="1">
      <c r="A171" s="51">
        <v>159</v>
      </c>
      <c r="B171" s="193" t="s">
        <v>94</v>
      </c>
      <c r="C171" s="194" t="s">
        <v>662</v>
      </c>
      <c r="D171" s="194" t="s">
        <v>663</v>
      </c>
      <c r="E171" s="194" t="s">
        <v>589</v>
      </c>
      <c r="F171" s="81">
        <v>-6000</v>
      </c>
    </row>
    <row r="172" spans="1:6" ht="12.75">
      <c r="A172" s="51">
        <v>160</v>
      </c>
      <c r="B172" s="193" t="s">
        <v>76</v>
      </c>
      <c r="C172" s="194" t="s">
        <v>662</v>
      </c>
      <c r="D172" s="194" t="s">
        <v>663</v>
      </c>
      <c r="E172" s="194" t="s">
        <v>650</v>
      </c>
      <c r="F172" s="81">
        <v>-6000</v>
      </c>
    </row>
    <row r="173" spans="1:6" ht="25.5">
      <c r="A173" s="51">
        <v>161</v>
      </c>
      <c r="B173" s="193" t="s">
        <v>6</v>
      </c>
      <c r="C173" s="194" t="s">
        <v>662</v>
      </c>
      <c r="D173" s="194" t="s">
        <v>663</v>
      </c>
      <c r="E173" s="194" t="s">
        <v>598</v>
      </c>
      <c r="F173" s="81">
        <v>0</v>
      </c>
    </row>
    <row r="174" spans="1:6" ht="38.25">
      <c r="A174" s="51">
        <v>162</v>
      </c>
      <c r="B174" s="193" t="s">
        <v>95</v>
      </c>
      <c r="C174" s="194" t="s">
        <v>662</v>
      </c>
      <c r="D174" s="194" t="s">
        <v>664</v>
      </c>
      <c r="E174" s="194" t="s">
        <v>589</v>
      </c>
      <c r="F174" s="81">
        <v>0</v>
      </c>
    </row>
    <row r="175" spans="1:6" ht="25.5">
      <c r="A175" s="51">
        <v>163</v>
      </c>
      <c r="B175" s="193" t="s">
        <v>6</v>
      </c>
      <c r="C175" s="194" t="s">
        <v>662</v>
      </c>
      <c r="D175" s="194" t="s">
        <v>664</v>
      </c>
      <c r="E175" s="194" t="s">
        <v>598</v>
      </c>
      <c r="F175" s="81">
        <v>-155513.12</v>
      </c>
    </row>
    <row r="176" spans="1:6" ht="12.75">
      <c r="A176" s="51">
        <v>164</v>
      </c>
      <c r="B176" s="193" t="s">
        <v>96</v>
      </c>
      <c r="C176" s="194" t="s">
        <v>662</v>
      </c>
      <c r="D176" s="194" t="s">
        <v>664</v>
      </c>
      <c r="E176" s="194" t="s">
        <v>665</v>
      </c>
      <c r="F176" s="81">
        <v>155513.12</v>
      </c>
    </row>
    <row r="177" spans="1:6" ht="12.75">
      <c r="A177" s="51">
        <v>165</v>
      </c>
      <c r="B177" s="195" t="s">
        <v>97</v>
      </c>
      <c r="C177" s="196" t="s">
        <v>666</v>
      </c>
      <c r="D177" s="196" t="s">
        <v>588</v>
      </c>
      <c r="E177" s="196" t="s">
        <v>589</v>
      </c>
      <c r="F177" s="81">
        <v>387900</v>
      </c>
    </row>
    <row r="178" spans="1:6" ht="12.75">
      <c r="A178" s="51">
        <v>166</v>
      </c>
      <c r="B178" s="195" t="s">
        <v>98</v>
      </c>
      <c r="C178" s="196" t="s">
        <v>667</v>
      </c>
      <c r="D178" s="196" t="s">
        <v>588</v>
      </c>
      <c r="E178" s="196" t="s">
        <v>589</v>
      </c>
      <c r="F178" s="81">
        <v>387900</v>
      </c>
    </row>
    <row r="179" spans="1:6" ht="12.75">
      <c r="A179" s="51">
        <v>167</v>
      </c>
      <c r="B179" s="193" t="s">
        <v>712</v>
      </c>
      <c r="C179" s="194" t="s">
        <v>667</v>
      </c>
      <c r="D179" s="194" t="s">
        <v>591</v>
      </c>
      <c r="E179" s="194" t="s">
        <v>589</v>
      </c>
      <c r="F179" s="81">
        <v>387900</v>
      </c>
    </row>
    <row r="180" spans="1:6" ht="12.75">
      <c r="A180" s="51">
        <v>168</v>
      </c>
      <c r="B180" s="193" t="s">
        <v>99</v>
      </c>
      <c r="C180" s="194" t="s">
        <v>667</v>
      </c>
      <c r="D180" s="194" t="s">
        <v>668</v>
      </c>
      <c r="E180" s="194" t="s">
        <v>589</v>
      </c>
      <c r="F180" s="81">
        <v>387900</v>
      </c>
    </row>
    <row r="181" spans="1:6" ht="12.75">
      <c r="A181" s="51">
        <v>169</v>
      </c>
      <c r="B181" s="193" t="s">
        <v>77</v>
      </c>
      <c r="C181" s="194" t="s">
        <v>667</v>
      </c>
      <c r="D181" s="194" t="s">
        <v>668</v>
      </c>
      <c r="E181" s="194" t="s">
        <v>651</v>
      </c>
      <c r="F181" s="81">
        <v>387900</v>
      </c>
    </row>
    <row r="182" spans="1:6" ht="12.75">
      <c r="A182" s="51">
        <v>170</v>
      </c>
      <c r="B182" s="195" t="s">
        <v>100</v>
      </c>
      <c r="C182" s="196" t="s">
        <v>669</v>
      </c>
      <c r="D182" s="196" t="s">
        <v>588</v>
      </c>
      <c r="E182" s="196" t="s">
        <v>589</v>
      </c>
      <c r="F182" s="81">
        <v>0</v>
      </c>
    </row>
    <row r="183" spans="1:6" ht="25.5">
      <c r="A183" s="51">
        <v>171</v>
      </c>
      <c r="B183" s="193" t="s">
        <v>101</v>
      </c>
      <c r="C183" s="194" t="s">
        <v>669</v>
      </c>
      <c r="D183" s="194" t="s">
        <v>219</v>
      </c>
      <c r="E183" s="194" t="s">
        <v>589</v>
      </c>
      <c r="F183" s="81">
        <v>0</v>
      </c>
    </row>
    <row r="184" spans="1:6" ht="38.25">
      <c r="A184" s="51">
        <v>172</v>
      </c>
      <c r="B184" s="193" t="s">
        <v>102</v>
      </c>
      <c r="C184" s="194" t="s">
        <v>669</v>
      </c>
      <c r="D184" s="194" t="s">
        <v>225</v>
      </c>
      <c r="E184" s="194" t="s">
        <v>589</v>
      </c>
      <c r="F184" s="81">
        <v>0</v>
      </c>
    </row>
    <row r="185" spans="1:6" ht="38.25">
      <c r="A185" s="51">
        <v>173</v>
      </c>
      <c r="B185" s="193" t="s">
        <v>103</v>
      </c>
      <c r="C185" s="194" t="s">
        <v>669</v>
      </c>
      <c r="D185" s="194" t="s">
        <v>670</v>
      </c>
      <c r="E185" s="194" t="s">
        <v>589</v>
      </c>
      <c r="F185" s="81">
        <v>0</v>
      </c>
    </row>
    <row r="186" spans="1:6" ht="12.75">
      <c r="A186" s="51">
        <v>174</v>
      </c>
      <c r="B186" s="193" t="s">
        <v>1</v>
      </c>
      <c r="C186" s="194" t="s">
        <v>669</v>
      </c>
      <c r="D186" s="194" t="s">
        <v>670</v>
      </c>
      <c r="E186" s="194" t="s">
        <v>593</v>
      </c>
      <c r="F186" s="81">
        <v>0</v>
      </c>
    </row>
    <row r="187" spans="1:6" ht="12.75">
      <c r="A187" s="51">
        <v>175</v>
      </c>
      <c r="B187" s="195" t="s">
        <v>104</v>
      </c>
      <c r="C187" s="196" t="s">
        <v>671</v>
      </c>
      <c r="D187" s="196" t="s">
        <v>588</v>
      </c>
      <c r="E187" s="196" t="s">
        <v>589</v>
      </c>
      <c r="F187" s="81">
        <v>34432.4</v>
      </c>
    </row>
    <row r="188" spans="1:6" ht="12.75">
      <c r="A188" s="51">
        <v>176</v>
      </c>
      <c r="B188" s="195" t="s">
        <v>105</v>
      </c>
      <c r="C188" s="196" t="s">
        <v>672</v>
      </c>
      <c r="D188" s="196" t="s">
        <v>588</v>
      </c>
      <c r="E188" s="196" t="s">
        <v>589</v>
      </c>
      <c r="F188" s="81">
        <v>34432.4</v>
      </c>
    </row>
    <row r="189" spans="1:6" ht="12.75">
      <c r="A189" s="51">
        <v>177</v>
      </c>
      <c r="B189" s="193" t="s">
        <v>712</v>
      </c>
      <c r="C189" s="194" t="s">
        <v>672</v>
      </c>
      <c r="D189" s="194" t="s">
        <v>591</v>
      </c>
      <c r="E189" s="194" t="s">
        <v>589</v>
      </c>
      <c r="F189" s="81">
        <v>34432.4</v>
      </c>
    </row>
    <row r="190" spans="1:6" ht="25.5">
      <c r="A190" s="51">
        <v>178</v>
      </c>
      <c r="B190" s="193" t="s">
        <v>106</v>
      </c>
      <c r="C190" s="194" t="s">
        <v>672</v>
      </c>
      <c r="D190" s="194" t="s">
        <v>673</v>
      </c>
      <c r="E190" s="194" t="s">
        <v>589</v>
      </c>
      <c r="F190" s="81">
        <v>-567.6</v>
      </c>
    </row>
    <row r="191" spans="1:6" ht="25.5">
      <c r="A191" s="51">
        <v>179</v>
      </c>
      <c r="B191" s="193" t="s">
        <v>6</v>
      </c>
      <c r="C191" s="194" t="s">
        <v>672</v>
      </c>
      <c r="D191" s="194" t="s">
        <v>673</v>
      </c>
      <c r="E191" s="194" t="s">
        <v>598</v>
      </c>
      <c r="F191" s="81">
        <v>-567.6</v>
      </c>
    </row>
    <row r="192" spans="1:6" ht="12.75">
      <c r="A192" s="51">
        <v>180</v>
      </c>
      <c r="B192" s="193" t="s">
        <v>18</v>
      </c>
      <c r="C192" s="194" t="s">
        <v>672</v>
      </c>
      <c r="D192" s="194" t="s">
        <v>609</v>
      </c>
      <c r="E192" s="194" t="s">
        <v>589</v>
      </c>
      <c r="F192" s="81">
        <v>35000</v>
      </c>
    </row>
    <row r="193" spans="1:6" ht="25.5">
      <c r="A193" s="51">
        <v>181</v>
      </c>
      <c r="B193" s="193" t="s">
        <v>107</v>
      </c>
      <c r="C193" s="194" t="s">
        <v>672</v>
      </c>
      <c r="D193" s="194" t="s">
        <v>609</v>
      </c>
      <c r="E193" s="194" t="s">
        <v>674</v>
      </c>
      <c r="F193" s="81">
        <v>35000</v>
      </c>
    </row>
    <row r="194" spans="1:6" ht="12.75">
      <c r="A194" s="51">
        <v>182</v>
      </c>
      <c r="B194" s="195" t="s">
        <v>108</v>
      </c>
      <c r="C194" s="196" t="s">
        <v>675</v>
      </c>
      <c r="D194" s="196" t="s">
        <v>588</v>
      </c>
      <c r="E194" s="196" t="s">
        <v>589</v>
      </c>
      <c r="F194" s="81">
        <v>0</v>
      </c>
    </row>
    <row r="195" spans="1:6" ht="25.5">
      <c r="A195" s="51">
        <v>183</v>
      </c>
      <c r="B195" s="193" t="s">
        <v>109</v>
      </c>
      <c r="C195" s="194" t="s">
        <v>675</v>
      </c>
      <c r="D195" s="194" t="s">
        <v>209</v>
      </c>
      <c r="E195" s="194" t="s">
        <v>589</v>
      </c>
      <c r="F195" s="81">
        <v>0</v>
      </c>
    </row>
    <row r="196" spans="1:6" ht="38.25">
      <c r="A196" s="51">
        <v>184</v>
      </c>
      <c r="B196" s="193" t="s">
        <v>110</v>
      </c>
      <c r="C196" s="194" t="s">
        <v>675</v>
      </c>
      <c r="D196" s="194" t="s">
        <v>227</v>
      </c>
      <c r="E196" s="194" t="s">
        <v>589</v>
      </c>
      <c r="F196" s="81">
        <v>0</v>
      </c>
    </row>
    <row r="197" spans="1:6" ht="63.75">
      <c r="A197" s="51">
        <v>185</v>
      </c>
      <c r="B197" s="193" t="s">
        <v>111</v>
      </c>
      <c r="C197" s="194" t="s">
        <v>675</v>
      </c>
      <c r="D197" s="194" t="s">
        <v>676</v>
      </c>
      <c r="E197" s="194" t="s">
        <v>589</v>
      </c>
      <c r="F197" s="81">
        <v>0</v>
      </c>
    </row>
    <row r="198" spans="1:6" ht="12.75">
      <c r="A198" s="51">
        <v>186</v>
      </c>
      <c r="B198" s="193" t="s">
        <v>76</v>
      </c>
      <c r="C198" s="194" t="s">
        <v>675</v>
      </c>
      <c r="D198" s="194" t="s">
        <v>676</v>
      </c>
      <c r="E198" s="194" t="s">
        <v>650</v>
      </c>
      <c r="F198" s="81">
        <v>9111</v>
      </c>
    </row>
    <row r="199" spans="1:6" ht="25.5">
      <c r="A199" s="51">
        <v>187</v>
      </c>
      <c r="B199" s="193" t="s">
        <v>6</v>
      </c>
      <c r="C199" s="194" t="s">
        <v>675</v>
      </c>
      <c r="D199" s="194" t="s">
        <v>676</v>
      </c>
      <c r="E199" s="194" t="s">
        <v>598</v>
      </c>
      <c r="F199" s="81">
        <v>-7529</v>
      </c>
    </row>
    <row r="200" spans="1:6" ht="12.75">
      <c r="A200" s="51">
        <v>188</v>
      </c>
      <c r="B200" s="193" t="s">
        <v>11</v>
      </c>
      <c r="C200" s="194" t="s">
        <v>675</v>
      </c>
      <c r="D200" s="194" t="s">
        <v>676</v>
      </c>
      <c r="E200" s="194" t="s">
        <v>603</v>
      </c>
      <c r="F200" s="81">
        <v>-1582</v>
      </c>
    </row>
    <row r="201" spans="1:6" ht="51">
      <c r="A201" s="51">
        <v>189</v>
      </c>
      <c r="B201" s="193" t="s">
        <v>121</v>
      </c>
      <c r="C201" s="194" t="s">
        <v>675</v>
      </c>
      <c r="D201" s="194" t="s">
        <v>677</v>
      </c>
      <c r="E201" s="194" t="s">
        <v>589</v>
      </c>
      <c r="F201" s="81">
        <v>0</v>
      </c>
    </row>
    <row r="202" spans="1:6" ht="12.75">
      <c r="A202" s="51">
        <v>190</v>
      </c>
      <c r="B202" s="193" t="s">
        <v>76</v>
      </c>
      <c r="C202" s="194" t="s">
        <v>675</v>
      </c>
      <c r="D202" s="194" t="s">
        <v>677</v>
      </c>
      <c r="E202" s="194" t="s">
        <v>650</v>
      </c>
      <c r="F202" s="81">
        <v>1200</v>
      </c>
    </row>
    <row r="203" spans="1:6" ht="25.5">
      <c r="A203" s="51">
        <v>191</v>
      </c>
      <c r="B203" s="193" t="s">
        <v>6</v>
      </c>
      <c r="C203" s="194" t="s">
        <v>675</v>
      </c>
      <c r="D203" s="194" t="s">
        <v>677</v>
      </c>
      <c r="E203" s="194" t="s">
        <v>598</v>
      </c>
      <c r="F203" s="81">
        <v>-1200</v>
      </c>
    </row>
    <row r="204" spans="1:6" ht="12.75">
      <c r="A204" s="51">
        <v>192</v>
      </c>
      <c r="B204" s="195" t="s">
        <v>120</v>
      </c>
      <c r="C204" s="196" t="s">
        <v>678</v>
      </c>
      <c r="D204" s="196" t="s">
        <v>588</v>
      </c>
      <c r="E204" s="196" t="s">
        <v>589</v>
      </c>
      <c r="F204" s="81">
        <v>-28393</v>
      </c>
    </row>
    <row r="205" spans="1:6" ht="12.75">
      <c r="A205" s="51">
        <v>193</v>
      </c>
      <c r="B205" s="195" t="s">
        <v>119</v>
      </c>
      <c r="C205" s="196" t="s">
        <v>679</v>
      </c>
      <c r="D205" s="196" t="s">
        <v>588</v>
      </c>
      <c r="E205" s="196" t="s">
        <v>589</v>
      </c>
      <c r="F205" s="81">
        <v>-28393</v>
      </c>
    </row>
    <row r="206" spans="1:6" ht="24" customHeight="1">
      <c r="A206" s="51">
        <v>194</v>
      </c>
      <c r="B206" s="193" t="s">
        <v>87</v>
      </c>
      <c r="C206" s="194" t="s">
        <v>679</v>
      </c>
      <c r="D206" s="194" t="s">
        <v>243</v>
      </c>
      <c r="E206" s="194" t="s">
        <v>589</v>
      </c>
      <c r="F206" s="81">
        <v>-28393</v>
      </c>
    </row>
    <row r="207" spans="1:6" ht="25.5">
      <c r="A207" s="51">
        <v>195</v>
      </c>
      <c r="B207" s="193" t="s">
        <v>118</v>
      </c>
      <c r="C207" s="194" t="s">
        <v>679</v>
      </c>
      <c r="D207" s="194" t="s">
        <v>229</v>
      </c>
      <c r="E207" s="194" t="s">
        <v>589</v>
      </c>
      <c r="F207" s="81">
        <v>-28393</v>
      </c>
    </row>
    <row r="208" spans="1:6" ht="12.75">
      <c r="A208" s="51">
        <v>196</v>
      </c>
      <c r="B208" s="193" t="s">
        <v>117</v>
      </c>
      <c r="C208" s="194" t="s">
        <v>679</v>
      </c>
      <c r="D208" s="194" t="s">
        <v>680</v>
      </c>
      <c r="E208" s="194" t="s">
        <v>589</v>
      </c>
      <c r="F208" s="81">
        <v>-28393</v>
      </c>
    </row>
    <row r="209" spans="1:6" ht="25.5">
      <c r="A209" s="51">
        <v>197</v>
      </c>
      <c r="B209" s="193" t="s">
        <v>6</v>
      </c>
      <c r="C209" s="194" t="s">
        <v>679</v>
      </c>
      <c r="D209" s="194" t="s">
        <v>680</v>
      </c>
      <c r="E209" s="194" t="s">
        <v>598</v>
      </c>
      <c r="F209" s="81">
        <v>-28393</v>
      </c>
    </row>
    <row r="210" spans="1:6" ht="25.5">
      <c r="A210" s="51">
        <v>198</v>
      </c>
      <c r="B210" s="195" t="s">
        <v>116</v>
      </c>
      <c r="C210" s="196" t="s">
        <v>681</v>
      </c>
      <c r="D210" s="196" t="s">
        <v>588</v>
      </c>
      <c r="E210" s="196" t="s">
        <v>589</v>
      </c>
      <c r="F210" s="81">
        <v>-394.49</v>
      </c>
    </row>
    <row r="211" spans="1:6" ht="25.5">
      <c r="A211" s="51">
        <v>199</v>
      </c>
      <c r="B211" s="195" t="s">
        <v>115</v>
      </c>
      <c r="C211" s="196" t="s">
        <v>682</v>
      </c>
      <c r="D211" s="196" t="s">
        <v>588</v>
      </c>
      <c r="E211" s="196" t="s">
        <v>589</v>
      </c>
      <c r="F211" s="81">
        <v>-394.49</v>
      </c>
    </row>
    <row r="212" spans="1:6" ht="38.25">
      <c r="A212" s="51">
        <v>200</v>
      </c>
      <c r="B212" s="193" t="s">
        <v>13</v>
      </c>
      <c r="C212" s="194" t="s">
        <v>682</v>
      </c>
      <c r="D212" s="194" t="s">
        <v>237</v>
      </c>
      <c r="E212" s="194" t="s">
        <v>589</v>
      </c>
      <c r="F212" s="81">
        <v>-394.49</v>
      </c>
    </row>
    <row r="213" spans="1:6" ht="12.75">
      <c r="A213" s="51">
        <v>201</v>
      </c>
      <c r="B213" s="193" t="s">
        <v>114</v>
      </c>
      <c r="C213" s="194" t="s">
        <v>682</v>
      </c>
      <c r="D213" s="194" t="s">
        <v>230</v>
      </c>
      <c r="E213" s="194" t="s">
        <v>589</v>
      </c>
      <c r="F213" s="81">
        <v>-394.49</v>
      </c>
    </row>
    <row r="214" spans="1:6" ht="51">
      <c r="A214" s="51">
        <v>202</v>
      </c>
      <c r="B214" s="193" t="s">
        <v>113</v>
      </c>
      <c r="C214" s="194" t="s">
        <v>682</v>
      </c>
      <c r="D214" s="194" t="s">
        <v>683</v>
      </c>
      <c r="E214" s="194" t="s">
        <v>589</v>
      </c>
      <c r="F214" s="81">
        <v>-394.49</v>
      </c>
    </row>
    <row r="215" spans="1:6" ht="12.75">
      <c r="A215" s="51">
        <v>203</v>
      </c>
      <c r="B215" s="193" t="s">
        <v>112</v>
      </c>
      <c r="C215" s="194" t="s">
        <v>682</v>
      </c>
      <c r="D215" s="194" t="s">
        <v>683</v>
      </c>
      <c r="E215" s="194" t="s">
        <v>684</v>
      </c>
      <c r="F215" s="81">
        <v>-394.49</v>
      </c>
    </row>
    <row r="216" spans="2:6" ht="12.75">
      <c r="B216" s="237" t="s">
        <v>326</v>
      </c>
      <c r="C216" s="238"/>
      <c r="D216" s="238"/>
      <c r="E216" s="238"/>
      <c r="F216" s="82">
        <v>13327042.21</v>
      </c>
    </row>
    <row r="221" spans="1:6" ht="15">
      <c r="A221" s="216" t="s">
        <v>187</v>
      </c>
      <c r="B221" s="216"/>
      <c r="C221" s="216"/>
      <c r="D221" s="216"/>
      <c r="E221" s="216"/>
      <c r="F221" s="216"/>
    </row>
    <row r="222" spans="1:6" ht="15">
      <c r="A222" s="216" t="s">
        <v>188</v>
      </c>
      <c r="B222" s="216"/>
      <c r="C222" s="216"/>
      <c r="D222" s="216"/>
      <c r="E222" s="216"/>
      <c r="F222" s="216"/>
    </row>
    <row r="223" spans="1:6" ht="15">
      <c r="A223" s="216"/>
      <c r="B223" s="216"/>
      <c r="C223" s="216"/>
      <c r="D223" s="216"/>
      <c r="E223" s="216"/>
      <c r="F223" s="216"/>
    </row>
    <row r="224" spans="1:6" ht="15">
      <c r="A224" s="216" t="s">
        <v>189</v>
      </c>
      <c r="B224" s="216"/>
      <c r="C224" s="216"/>
      <c r="D224" s="216"/>
      <c r="E224" s="216"/>
      <c r="F224" s="216"/>
    </row>
  </sheetData>
  <sheetProtection/>
  <autoFilter ref="A12:F216"/>
  <mergeCells count="7">
    <mergeCell ref="A222:F222"/>
    <mergeCell ref="A223:F223"/>
    <mergeCell ref="A224:F224"/>
    <mergeCell ref="B9:F9"/>
    <mergeCell ref="B10:F10"/>
    <mergeCell ref="B216:E216"/>
    <mergeCell ref="A221:F221"/>
  </mergeCells>
  <printOptions/>
  <pageMargins left="0.7086614173228347" right="0.31496062992125984" top="0.5511811023622047" bottom="0.35433070866141736" header="0.11811023622047245" footer="0.118110236220472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7"/>
  <sheetViews>
    <sheetView view="pageBreakPreview" zoomScaleSheetLayoutView="100" zoomScalePageLayoutView="0" workbookViewId="0" topLeftCell="A481">
      <selection activeCell="A497" sqref="A497:G497"/>
    </sheetView>
  </sheetViews>
  <sheetFormatPr defaultColWidth="9.00390625" defaultRowHeight="26.25" customHeight="1"/>
  <cols>
    <col min="1" max="1" width="4.625" style="0" customWidth="1"/>
    <col min="2" max="2" width="57.875" style="15" customWidth="1"/>
    <col min="3" max="3" width="5.25390625" style="0" customWidth="1"/>
    <col min="4" max="4" width="5.375" style="0" customWidth="1"/>
    <col min="5" max="5" width="10.75390625" style="0" customWidth="1"/>
    <col min="6" max="6" width="4.875" style="0" customWidth="1"/>
    <col min="7" max="7" width="15.75390625" style="0" customWidth="1"/>
  </cols>
  <sheetData>
    <row r="1" spans="4:5" ht="17.25" customHeight="1">
      <c r="D1" s="12" t="s">
        <v>335</v>
      </c>
      <c r="E1" s="13"/>
    </row>
    <row r="2" spans="3:7" ht="17.25" customHeight="1">
      <c r="C2" s="212" t="s">
        <v>205</v>
      </c>
      <c r="D2" s="212"/>
      <c r="E2" s="212"/>
      <c r="F2" s="212"/>
      <c r="G2" s="212"/>
    </row>
    <row r="3" spans="1:7" ht="16.5" customHeight="1">
      <c r="A3" s="7"/>
      <c r="C3" s="212" t="s">
        <v>345</v>
      </c>
      <c r="D3" s="212"/>
      <c r="E3" s="212"/>
      <c r="F3" s="212"/>
      <c r="G3" s="212"/>
    </row>
    <row r="4" spans="1:7" ht="14.25" customHeight="1">
      <c r="A4" s="7"/>
      <c r="C4" s="212" t="s">
        <v>258</v>
      </c>
      <c r="D4" s="212"/>
      <c r="E4" s="212"/>
      <c r="F4" s="212"/>
      <c r="G4" s="212"/>
    </row>
    <row r="5" spans="1:7" ht="18" customHeight="1">
      <c r="A5" s="7"/>
      <c r="C5" s="212" t="s">
        <v>301</v>
      </c>
      <c r="D5" s="212"/>
      <c r="E5" s="212"/>
      <c r="F5" s="212"/>
      <c r="G5" s="212"/>
    </row>
    <row r="6" spans="1:7" ht="18" customHeight="1">
      <c r="A6" s="7"/>
      <c r="C6" s="239" t="s">
        <v>302</v>
      </c>
      <c r="D6" s="239"/>
      <c r="E6" s="239"/>
      <c r="F6" s="239"/>
      <c r="G6" s="239"/>
    </row>
    <row r="7" spans="1:7" ht="18" customHeight="1">
      <c r="A7" s="7"/>
      <c r="C7" s="240" t="s">
        <v>303</v>
      </c>
      <c r="D7" s="240"/>
      <c r="E7" s="240"/>
      <c r="F7" s="240"/>
      <c r="G7" s="240"/>
    </row>
    <row r="8" spans="1:7" ht="25.5" customHeight="1">
      <c r="A8" s="7"/>
      <c r="B8" s="206" t="s">
        <v>305</v>
      </c>
      <c r="C8" s="205"/>
      <c r="D8" s="206"/>
      <c r="E8" s="205"/>
      <c r="F8" s="205"/>
      <c r="G8" s="207"/>
    </row>
    <row r="9" spans="1:6" ht="12.75" hidden="1">
      <c r="A9" s="7"/>
      <c r="C9" s="3"/>
      <c r="E9" s="3"/>
      <c r="F9" s="3"/>
    </row>
    <row r="10" spans="1:7" ht="89.25">
      <c r="A10" s="8" t="s">
        <v>235</v>
      </c>
      <c r="B10" s="78" t="s">
        <v>299</v>
      </c>
      <c r="C10" s="9" t="s">
        <v>334</v>
      </c>
      <c r="D10" s="9" t="s">
        <v>232</v>
      </c>
      <c r="E10" s="9" t="s">
        <v>233</v>
      </c>
      <c r="F10" s="9" t="s">
        <v>234</v>
      </c>
      <c r="G10" s="9" t="s">
        <v>300</v>
      </c>
    </row>
    <row r="11" spans="1:7" ht="27.75" customHeight="1">
      <c r="A11" s="72">
        <v>1</v>
      </c>
      <c r="B11" s="195" t="s">
        <v>685</v>
      </c>
      <c r="C11" s="196" t="s">
        <v>686</v>
      </c>
      <c r="D11" s="196" t="s">
        <v>687</v>
      </c>
      <c r="E11" s="196" t="s">
        <v>588</v>
      </c>
      <c r="F11" s="196" t="s">
        <v>589</v>
      </c>
      <c r="G11" s="81">
        <v>0</v>
      </c>
    </row>
    <row r="12" spans="1:7" ht="17.25" customHeight="1">
      <c r="A12" s="72">
        <v>2</v>
      </c>
      <c r="B12" s="195" t="s">
        <v>710</v>
      </c>
      <c r="C12" s="196" t="s">
        <v>686</v>
      </c>
      <c r="D12" s="196" t="s">
        <v>587</v>
      </c>
      <c r="E12" s="196" t="s">
        <v>588</v>
      </c>
      <c r="F12" s="196" t="s">
        <v>589</v>
      </c>
      <c r="G12" s="81">
        <v>0</v>
      </c>
    </row>
    <row r="13" spans="1:7" ht="40.5" customHeight="1">
      <c r="A13" s="72">
        <v>3</v>
      </c>
      <c r="B13" s="195" t="s">
        <v>8</v>
      </c>
      <c r="C13" s="196" t="s">
        <v>686</v>
      </c>
      <c r="D13" s="196" t="s">
        <v>600</v>
      </c>
      <c r="E13" s="196" t="s">
        <v>588</v>
      </c>
      <c r="F13" s="196" t="s">
        <v>589</v>
      </c>
      <c r="G13" s="81">
        <v>0</v>
      </c>
    </row>
    <row r="14" spans="1:7" ht="12.75">
      <c r="A14" s="72">
        <v>4</v>
      </c>
      <c r="B14" s="193" t="s">
        <v>712</v>
      </c>
      <c r="C14" s="194" t="s">
        <v>686</v>
      </c>
      <c r="D14" s="194" t="s">
        <v>600</v>
      </c>
      <c r="E14" s="194" t="s">
        <v>591</v>
      </c>
      <c r="F14" s="194" t="s">
        <v>589</v>
      </c>
      <c r="G14" s="81">
        <v>0</v>
      </c>
    </row>
    <row r="15" spans="1:7" ht="63" customHeight="1">
      <c r="A15" s="72">
        <v>5</v>
      </c>
      <c r="B15" s="193" t="s">
        <v>9</v>
      </c>
      <c r="C15" s="194" t="s">
        <v>686</v>
      </c>
      <c r="D15" s="194" t="s">
        <v>600</v>
      </c>
      <c r="E15" s="194" t="s">
        <v>601</v>
      </c>
      <c r="F15" s="194" t="s">
        <v>589</v>
      </c>
      <c r="G15" s="81">
        <v>-7000</v>
      </c>
    </row>
    <row r="16" spans="1:7" ht="27.75" customHeight="1">
      <c r="A16" s="72">
        <v>6</v>
      </c>
      <c r="B16" s="193" t="s">
        <v>6</v>
      </c>
      <c r="C16" s="194" t="s">
        <v>686</v>
      </c>
      <c r="D16" s="194" t="s">
        <v>600</v>
      </c>
      <c r="E16" s="194" t="s">
        <v>601</v>
      </c>
      <c r="F16" s="194" t="s">
        <v>598</v>
      </c>
      <c r="G16" s="81">
        <v>-7000</v>
      </c>
    </row>
    <row r="17" spans="1:7" ht="25.5" customHeight="1">
      <c r="A17" s="72">
        <v>7</v>
      </c>
      <c r="B17" s="193" t="s">
        <v>10</v>
      </c>
      <c r="C17" s="194" t="s">
        <v>686</v>
      </c>
      <c r="D17" s="194" t="s">
        <v>600</v>
      </c>
      <c r="E17" s="194" t="s">
        <v>602</v>
      </c>
      <c r="F17" s="194" t="s">
        <v>589</v>
      </c>
      <c r="G17" s="81">
        <v>7000</v>
      </c>
    </row>
    <row r="18" spans="1:7" ht="17.25" customHeight="1">
      <c r="A18" s="72">
        <v>8</v>
      </c>
      <c r="B18" s="193" t="s">
        <v>1</v>
      </c>
      <c r="C18" s="194" t="s">
        <v>686</v>
      </c>
      <c r="D18" s="194" t="s">
        <v>600</v>
      </c>
      <c r="E18" s="194" t="s">
        <v>602</v>
      </c>
      <c r="F18" s="194" t="s">
        <v>593</v>
      </c>
      <c r="G18" s="81">
        <v>7000</v>
      </c>
    </row>
    <row r="19" spans="1:7" ht="25.5">
      <c r="A19" s="72">
        <v>9</v>
      </c>
      <c r="B19" s="195" t="s">
        <v>122</v>
      </c>
      <c r="C19" s="196" t="s">
        <v>688</v>
      </c>
      <c r="D19" s="196" t="s">
        <v>687</v>
      </c>
      <c r="E19" s="196" t="s">
        <v>588</v>
      </c>
      <c r="F19" s="196" t="s">
        <v>589</v>
      </c>
      <c r="G19" s="81">
        <v>-119357.22</v>
      </c>
    </row>
    <row r="20" spans="1:7" ht="12.75">
      <c r="A20" s="72">
        <v>10</v>
      </c>
      <c r="B20" s="195" t="s">
        <v>710</v>
      </c>
      <c r="C20" s="196" t="s">
        <v>688</v>
      </c>
      <c r="D20" s="196" t="s">
        <v>587</v>
      </c>
      <c r="E20" s="196" t="s">
        <v>588</v>
      </c>
      <c r="F20" s="196" t="s">
        <v>589</v>
      </c>
      <c r="G20" s="81">
        <v>-15048.12</v>
      </c>
    </row>
    <row r="21" spans="1:7" ht="38.25" customHeight="1">
      <c r="A21" s="72">
        <v>11</v>
      </c>
      <c r="B21" s="195" t="s">
        <v>8</v>
      </c>
      <c r="C21" s="196" t="s">
        <v>688</v>
      </c>
      <c r="D21" s="196" t="s">
        <v>600</v>
      </c>
      <c r="E21" s="196" t="s">
        <v>588</v>
      </c>
      <c r="F21" s="196" t="s">
        <v>589</v>
      </c>
      <c r="G21" s="81">
        <v>-15703.48</v>
      </c>
    </row>
    <row r="22" spans="1:7" ht="13.5" customHeight="1">
      <c r="A22" s="72">
        <v>12</v>
      </c>
      <c r="B22" s="193" t="s">
        <v>712</v>
      </c>
      <c r="C22" s="194" t="s">
        <v>688</v>
      </c>
      <c r="D22" s="194" t="s">
        <v>600</v>
      </c>
      <c r="E22" s="194" t="s">
        <v>591</v>
      </c>
      <c r="F22" s="194" t="s">
        <v>589</v>
      </c>
      <c r="G22" s="81">
        <v>-15703.48</v>
      </c>
    </row>
    <row r="23" spans="1:7" ht="66" customHeight="1">
      <c r="A23" s="72">
        <v>13</v>
      </c>
      <c r="B23" s="193" t="s">
        <v>9</v>
      </c>
      <c r="C23" s="194" t="s">
        <v>688</v>
      </c>
      <c r="D23" s="194" t="s">
        <v>600</v>
      </c>
      <c r="E23" s="194" t="s">
        <v>601</v>
      </c>
      <c r="F23" s="194" t="s">
        <v>589</v>
      </c>
      <c r="G23" s="81">
        <v>-10618.95</v>
      </c>
    </row>
    <row r="24" spans="1:7" ht="26.25" customHeight="1">
      <c r="A24" s="72">
        <v>14</v>
      </c>
      <c r="B24" s="193" t="s">
        <v>6</v>
      </c>
      <c r="C24" s="194" t="s">
        <v>688</v>
      </c>
      <c r="D24" s="194" t="s">
        <v>600</v>
      </c>
      <c r="E24" s="194" t="s">
        <v>601</v>
      </c>
      <c r="F24" s="194" t="s">
        <v>598</v>
      </c>
      <c r="G24" s="81">
        <v>-10618.95</v>
      </c>
    </row>
    <row r="25" spans="1:7" ht="27.75" customHeight="1">
      <c r="A25" s="72">
        <v>15</v>
      </c>
      <c r="B25" s="193" t="s">
        <v>5</v>
      </c>
      <c r="C25" s="194" t="s">
        <v>688</v>
      </c>
      <c r="D25" s="194" t="s">
        <v>600</v>
      </c>
      <c r="E25" s="194" t="s">
        <v>597</v>
      </c>
      <c r="F25" s="194" t="s">
        <v>589</v>
      </c>
      <c r="G25" s="81">
        <v>-1243.45</v>
      </c>
    </row>
    <row r="26" spans="1:7" ht="24.75" customHeight="1">
      <c r="A26" s="72">
        <v>16</v>
      </c>
      <c r="B26" s="193" t="s">
        <v>6</v>
      </c>
      <c r="C26" s="194" t="s">
        <v>688</v>
      </c>
      <c r="D26" s="194" t="s">
        <v>600</v>
      </c>
      <c r="E26" s="194" t="s">
        <v>597</v>
      </c>
      <c r="F26" s="194" t="s">
        <v>598</v>
      </c>
      <c r="G26" s="81">
        <v>-1243.45</v>
      </c>
    </row>
    <row r="27" spans="1:7" ht="12.75">
      <c r="A27" s="72">
        <v>17</v>
      </c>
      <c r="B27" s="193" t="s">
        <v>7</v>
      </c>
      <c r="C27" s="194" t="s">
        <v>688</v>
      </c>
      <c r="D27" s="194" t="s">
        <v>600</v>
      </c>
      <c r="E27" s="194" t="s">
        <v>599</v>
      </c>
      <c r="F27" s="194" t="s">
        <v>589</v>
      </c>
      <c r="G27" s="81">
        <v>-3469.71</v>
      </c>
    </row>
    <row r="28" spans="1:7" ht="28.5" customHeight="1">
      <c r="A28" s="72">
        <v>18</v>
      </c>
      <c r="B28" s="193" t="s">
        <v>6</v>
      </c>
      <c r="C28" s="194" t="s">
        <v>688</v>
      </c>
      <c r="D28" s="194" t="s">
        <v>600</v>
      </c>
      <c r="E28" s="194" t="s">
        <v>599</v>
      </c>
      <c r="F28" s="194" t="s">
        <v>598</v>
      </c>
      <c r="G28" s="81">
        <v>-3469.71</v>
      </c>
    </row>
    <row r="29" spans="1:7" ht="27.75" customHeight="1">
      <c r="A29" s="72">
        <v>19</v>
      </c>
      <c r="B29" s="193" t="s">
        <v>10</v>
      </c>
      <c r="C29" s="194" t="s">
        <v>688</v>
      </c>
      <c r="D29" s="194" t="s">
        <v>600</v>
      </c>
      <c r="E29" s="194" t="s">
        <v>602</v>
      </c>
      <c r="F29" s="194" t="s">
        <v>589</v>
      </c>
      <c r="G29" s="81">
        <v>-371.37</v>
      </c>
    </row>
    <row r="30" spans="1:7" ht="25.5">
      <c r="A30" s="72">
        <v>20</v>
      </c>
      <c r="B30" s="193" t="s">
        <v>6</v>
      </c>
      <c r="C30" s="194" t="s">
        <v>688</v>
      </c>
      <c r="D30" s="194" t="s">
        <v>600</v>
      </c>
      <c r="E30" s="194" t="s">
        <v>602</v>
      </c>
      <c r="F30" s="194" t="s">
        <v>598</v>
      </c>
      <c r="G30" s="81">
        <v>-371.37</v>
      </c>
    </row>
    <row r="31" spans="1:7" ht="14.25" customHeight="1">
      <c r="A31" s="72">
        <v>21</v>
      </c>
      <c r="B31" s="195" t="s">
        <v>21</v>
      </c>
      <c r="C31" s="196" t="s">
        <v>688</v>
      </c>
      <c r="D31" s="196" t="s">
        <v>611</v>
      </c>
      <c r="E31" s="196" t="s">
        <v>588</v>
      </c>
      <c r="F31" s="196" t="s">
        <v>589</v>
      </c>
      <c r="G31" s="81">
        <v>655.36</v>
      </c>
    </row>
    <row r="32" spans="1:7" ht="16.5" customHeight="1">
      <c r="A32" s="72">
        <v>22</v>
      </c>
      <c r="B32" s="193" t="s">
        <v>712</v>
      </c>
      <c r="C32" s="194" t="s">
        <v>688</v>
      </c>
      <c r="D32" s="194" t="s">
        <v>611</v>
      </c>
      <c r="E32" s="194" t="s">
        <v>591</v>
      </c>
      <c r="F32" s="194" t="s">
        <v>589</v>
      </c>
      <c r="G32" s="81">
        <v>655.36</v>
      </c>
    </row>
    <row r="33" spans="1:7" ht="63" customHeight="1">
      <c r="A33" s="72">
        <v>23</v>
      </c>
      <c r="B33" s="193" t="s">
        <v>25</v>
      </c>
      <c r="C33" s="194" t="s">
        <v>688</v>
      </c>
      <c r="D33" s="194" t="s">
        <v>611</v>
      </c>
      <c r="E33" s="194" t="s">
        <v>613</v>
      </c>
      <c r="F33" s="194" t="s">
        <v>589</v>
      </c>
      <c r="G33" s="81">
        <v>655.36</v>
      </c>
    </row>
    <row r="34" spans="1:7" ht="12.75">
      <c r="A34" s="72">
        <v>24</v>
      </c>
      <c r="B34" s="193" t="s">
        <v>26</v>
      </c>
      <c r="C34" s="194" t="s">
        <v>688</v>
      </c>
      <c r="D34" s="194" t="s">
        <v>611</v>
      </c>
      <c r="E34" s="194" t="s">
        <v>613</v>
      </c>
      <c r="F34" s="194" t="s">
        <v>614</v>
      </c>
      <c r="G34" s="81">
        <v>655.36</v>
      </c>
    </row>
    <row r="35" spans="1:7" ht="27" customHeight="1">
      <c r="A35" s="72">
        <v>25</v>
      </c>
      <c r="B35" s="195" t="s">
        <v>32</v>
      </c>
      <c r="C35" s="196" t="s">
        <v>688</v>
      </c>
      <c r="D35" s="196" t="s">
        <v>620</v>
      </c>
      <c r="E35" s="196" t="s">
        <v>588</v>
      </c>
      <c r="F35" s="196" t="s">
        <v>589</v>
      </c>
      <c r="G35" s="81">
        <v>-2700</v>
      </c>
    </row>
    <row r="36" spans="1:7" ht="12" customHeight="1">
      <c r="A36" s="72">
        <v>26</v>
      </c>
      <c r="B36" s="195" t="s">
        <v>40</v>
      </c>
      <c r="C36" s="196" t="s">
        <v>688</v>
      </c>
      <c r="D36" s="196" t="s">
        <v>625</v>
      </c>
      <c r="E36" s="196" t="s">
        <v>588</v>
      </c>
      <c r="F36" s="196" t="s">
        <v>589</v>
      </c>
      <c r="G36" s="81">
        <v>-2700</v>
      </c>
    </row>
    <row r="37" spans="1:7" ht="25.5" customHeight="1">
      <c r="A37" s="72">
        <v>27</v>
      </c>
      <c r="B37" s="193" t="s">
        <v>41</v>
      </c>
      <c r="C37" s="194" t="s">
        <v>688</v>
      </c>
      <c r="D37" s="194" t="s">
        <v>625</v>
      </c>
      <c r="E37" s="194" t="s">
        <v>245</v>
      </c>
      <c r="F37" s="194" t="s">
        <v>589</v>
      </c>
      <c r="G37" s="81">
        <v>-2700</v>
      </c>
    </row>
    <row r="38" spans="1:7" ht="38.25">
      <c r="A38" s="72">
        <v>28</v>
      </c>
      <c r="B38" s="193" t="s">
        <v>42</v>
      </c>
      <c r="C38" s="194" t="s">
        <v>688</v>
      </c>
      <c r="D38" s="194" t="s">
        <v>625</v>
      </c>
      <c r="E38" s="194" t="s">
        <v>247</v>
      </c>
      <c r="F38" s="194" t="s">
        <v>589</v>
      </c>
      <c r="G38" s="81">
        <v>-2700</v>
      </c>
    </row>
    <row r="39" spans="1:7" ht="27.75" customHeight="1">
      <c r="A39" s="72">
        <v>29</v>
      </c>
      <c r="B39" s="193" t="s">
        <v>44</v>
      </c>
      <c r="C39" s="194" t="s">
        <v>688</v>
      </c>
      <c r="D39" s="194" t="s">
        <v>625</v>
      </c>
      <c r="E39" s="194" t="s">
        <v>627</v>
      </c>
      <c r="F39" s="194" t="s">
        <v>589</v>
      </c>
      <c r="G39" s="81">
        <v>-800</v>
      </c>
    </row>
    <row r="40" spans="1:7" ht="25.5">
      <c r="A40" s="72">
        <v>30</v>
      </c>
      <c r="B40" s="193" t="s">
        <v>6</v>
      </c>
      <c r="C40" s="194" t="s">
        <v>688</v>
      </c>
      <c r="D40" s="194" t="s">
        <v>625</v>
      </c>
      <c r="E40" s="194" t="s">
        <v>627</v>
      </c>
      <c r="F40" s="194" t="s">
        <v>598</v>
      </c>
      <c r="G40" s="81">
        <v>-800</v>
      </c>
    </row>
    <row r="41" spans="1:7" ht="25.5">
      <c r="A41" s="72">
        <v>31</v>
      </c>
      <c r="B41" s="193" t="s">
        <v>45</v>
      </c>
      <c r="C41" s="194" t="s">
        <v>688</v>
      </c>
      <c r="D41" s="194" t="s">
        <v>625</v>
      </c>
      <c r="E41" s="194" t="s">
        <v>628</v>
      </c>
      <c r="F41" s="194" t="s">
        <v>589</v>
      </c>
      <c r="G41" s="81">
        <v>-1900</v>
      </c>
    </row>
    <row r="42" spans="1:7" ht="28.5" customHeight="1">
      <c r="A42" s="72">
        <v>32</v>
      </c>
      <c r="B42" s="193" t="s">
        <v>6</v>
      </c>
      <c r="C42" s="194" t="s">
        <v>688</v>
      </c>
      <c r="D42" s="194" t="s">
        <v>625</v>
      </c>
      <c r="E42" s="194" t="s">
        <v>628</v>
      </c>
      <c r="F42" s="194" t="s">
        <v>598</v>
      </c>
      <c r="G42" s="81">
        <v>-1900</v>
      </c>
    </row>
    <row r="43" spans="1:7" ht="12.75">
      <c r="A43" s="72">
        <v>33</v>
      </c>
      <c r="B43" s="195" t="s">
        <v>46</v>
      </c>
      <c r="C43" s="196" t="s">
        <v>688</v>
      </c>
      <c r="D43" s="196" t="s">
        <v>629</v>
      </c>
      <c r="E43" s="196" t="s">
        <v>588</v>
      </c>
      <c r="F43" s="196" t="s">
        <v>589</v>
      </c>
      <c r="G43" s="81">
        <v>-100345.61</v>
      </c>
    </row>
    <row r="44" spans="1:7" ht="12.75">
      <c r="A44" s="72">
        <v>34</v>
      </c>
      <c r="B44" s="195" t="s">
        <v>51</v>
      </c>
      <c r="C44" s="196" t="s">
        <v>688</v>
      </c>
      <c r="D44" s="196" t="s">
        <v>632</v>
      </c>
      <c r="E44" s="196" t="s">
        <v>588</v>
      </c>
      <c r="F44" s="196" t="s">
        <v>589</v>
      </c>
      <c r="G44" s="81">
        <v>-100345.61</v>
      </c>
    </row>
    <row r="45" spans="1:7" ht="27" customHeight="1">
      <c r="A45" s="72">
        <v>35</v>
      </c>
      <c r="B45" s="193" t="s">
        <v>48</v>
      </c>
      <c r="C45" s="194" t="s">
        <v>688</v>
      </c>
      <c r="D45" s="194" t="s">
        <v>632</v>
      </c>
      <c r="E45" s="194" t="s">
        <v>255</v>
      </c>
      <c r="F45" s="194" t="s">
        <v>589</v>
      </c>
      <c r="G45" s="81">
        <v>-100345.61</v>
      </c>
    </row>
    <row r="46" spans="1:7" ht="27" customHeight="1">
      <c r="A46" s="72">
        <v>36</v>
      </c>
      <c r="B46" s="193" t="s">
        <v>49</v>
      </c>
      <c r="C46" s="194" t="s">
        <v>688</v>
      </c>
      <c r="D46" s="194" t="s">
        <v>632</v>
      </c>
      <c r="E46" s="194" t="s">
        <v>256</v>
      </c>
      <c r="F46" s="194" t="s">
        <v>589</v>
      </c>
      <c r="G46" s="81">
        <v>-100345.61</v>
      </c>
    </row>
    <row r="47" spans="1:7" ht="38.25">
      <c r="A47" s="72">
        <v>37</v>
      </c>
      <c r="B47" s="193" t="s">
        <v>53</v>
      </c>
      <c r="C47" s="194" t="s">
        <v>688</v>
      </c>
      <c r="D47" s="194" t="s">
        <v>632</v>
      </c>
      <c r="E47" s="194" t="s">
        <v>634</v>
      </c>
      <c r="F47" s="194" t="s">
        <v>589</v>
      </c>
      <c r="G47" s="81">
        <v>-100345.61</v>
      </c>
    </row>
    <row r="48" spans="1:7" ht="27.75" customHeight="1">
      <c r="A48" s="72">
        <v>38</v>
      </c>
      <c r="B48" s="193" t="s">
        <v>6</v>
      </c>
      <c r="C48" s="194" t="s">
        <v>688</v>
      </c>
      <c r="D48" s="194" t="s">
        <v>632</v>
      </c>
      <c r="E48" s="194" t="s">
        <v>634</v>
      </c>
      <c r="F48" s="194" t="s">
        <v>598</v>
      </c>
      <c r="G48" s="81">
        <v>-100345.61</v>
      </c>
    </row>
    <row r="49" spans="1:7" ht="12.75">
      <c r="A49" s="72">
        <v>39</v>
      </c>
      <c r="B49" s="195" t="s">
        <v>61</v>
      </c>
      <c r="C49" s="196" t="s">
        <v>688</v>
      </c>
      <c r="D49" s="196" t="s">
        <v>640</v>
      </c>
      <c r="E49" s="196" t="s">
        <v>588</v>
      </c>
      <c r="F49" s="196" t="s">
        <v>589</v>
      </c>
      <c r="G49" s="81">
        <v>-1263.49</v>
      </c>
    </row>
    <row r="50" spans="1:7" ht="12.75">
      <c r="A50" s="72">
        <v>40</v>
      </c>
      <c r="B50" s="195" t="s">
        <v>67</v>
      </c>
      <c r="C50" s="196" t="s">
        <v>688</v>
      </c>
      <c r="D50" s="196" t="s">
        <v>644</v>
      </c>
      <c r="E50" s="196" t="s">
        <v>588</v>
      </c>
      <c r="F50" s="196" t="s">
        <v>589</v>
      </c>
      <c r="G50" s="81">
        <v>-1263.49</v>
      </c>
    </row>
    <row r="51" spans="1:7" ht="37.5" customHeight="1">
      <c r="A51" s="72">
        <v>41</v>
      </c>
      <c r="B51" s="193" t="s">
        <v>63</v>
      </c>
      <c r="C51" s="194" t="s">
        <v>688</v>
      </c>
      <c r="D51" s="194" t="s">
        <v>644</v>
      </c>
      <c r="E51" s="194" t="s">
        <v>252</v>
      </c>
      <c r="F51" s="194" t="s">
        <v>589</v>
      </c>
      <c r="G51" s="81">
        <v>-1263.49</v>
      </c>
    </row>
    <row r="52" spans="1:7" ht="38.25">
      <c r="A52" s="72">
        <v>42</v>
      </c>
      <c r="B52" s="193" t="s">
        <v>68</v>
      </c>
      <c r="C52" s="194" t="s">
        <v>688</v>
      </c>
      <c r="D52" s="194" t="s">
        <v>644</v>
      </c>
      <c r="E52" s="194" t="s">
        <v>253</v>
      </c>
      <c r="F52" s="194" t="s">
        <v>589</v>
      </c>
      <c r="G52" s="81">
        <v>-1263.49</v>
      </c>
    </row>
    <row r="53" spans="1:7" ht="25.5" customHeight="1">
      <c r="A53" s="72">
        <v>43</v>
      </c>
      <c r="B53" s="193" t="s">
        <v>69</v>
      </c>
      <c r="C53" s="194" t="s">
        <v>688</v>
      </c>
      <c r="D53" s="194" t="s">
        <v>644</v>
      </c>
      <c r="E53" s="194" t="s">
        <v>645</v>
      </c>
      <c r="F53" s="194" t="s">
        <v>589</v>
      </c>
      <c r="G53" s="81">
        <v>-213</v>
      </c>
    </row>
    <row r="54" spans="1:7" ht="27.75" customHeight="1">
      <c r="A54" s="72">
        <v>44</v>
      </c>
      <c r="B54" s="193" t="s">
        <v>6</v>
      </c>
      <c r="C54" s="194" t="s">
        <v>688</v>
      </c>
      <c r="D54" s="194" t="s">
        <v>644</v>
      </c>
      <c r="E54" s="194" t="s">
        <v>645</v>
      </c>
      <c r="F54" s="194" t="s">
        <v>598</v>
      </c>
      <c r="G54" s="81">
        <v>-213</v>
      </c>
    </row>
    <row r="55" spans="1:7" ht="102.75" customHeight="1">
      <c r="A55" s="72">
        <v>45</v>
      </c>
      <c r="B55" s="193" t="s">
        <v>70</v>
      </c>
      <c r="C55" s="194" t="s">
        <v>688</v>
      </c>
      <c r="D55" s="194" t="s">
        <v>644</v>
      </c>
      <c r="E55" s="194" t="s">
        <v>646</v>
      </c>
      <c r="F55" s="194" t="s">
        <v>589</v>
      </c>
      <c r="G55" s="81">
        <v>-1050.49</v>
      </c>
    </row>
    <row r="56" spans="1:7" ht="24.75" customHeight="1">
      <c r="A56" s="72">
        <v>46</v>
      </c>
      <c r="B56" s="193" t="s">
        <v>6</v>
      </c>
      <c r="C56" s="194" t="s">
        <v>688</v>
      </c>
      <c r="D56" s="194" t="s">
        <v>644</v>
      </c>
      <c r="E56" s="194" t="s">
        <v>646</v>
      </c>
      <c r="F56" s="194" t="s">
        <v>598</v>
      </c>
      <c r="G56" s="81">
        <v>-1050.49</v>
      </c>
    </row>
    <row r="57" spans="1:7" ht="25.5">
      <c r="A57" s="72">
        <v>47</v>
      </c>
      <c r="B57" s="195" t="s">
        <v>123</v>
      </c>
      <c r="C57" s="196" t="s">
        <v>689</v>
      </c>
      <c r="D57" s="196" t="s">
        <v>687</v>
      </c>
      <c r="E57" s="196" t="s">
        <v>588</v>
      </c>
      <c r="F57" s="196" t="s">
        <v>589</v>
      </c>
      <c r="G57" s="81">
        <v>-2000</v>
      </c>
    </row>
    <row r="58" spans="1:7" ht="13.5" customHeight="1">
      <c r="A58" s="72">
        <v>48</v>
      </c>
      <c r="B58" s="195" t="s">
        <v>46</v>
      </c>
      <c r="C58" s="196" t="s">
        <v>689</v>
      </c>
      <c r="D58" s="196" t="s">
        <v>629</v>
      </c>
      <c r="E58" s="196" t="s">
        <v>588</v>
      </c>
      <c r="F58" s="196" t="s">
        <v>589</v>
      </c>
      <c r="G58" s="81">
        <v>-2000</v>
      </c>
    </row>
    <row r="59" spans="1:7" ht="12.75">
      <c r="A59" s="72">
        <v>49</v>
      </c>
      <c r="B59" s="195" t="s">
        <v>51</v>
      </c>
      <c r="C59" s="196" t="s">
        <v>689</v>
      </c>
      <c r="D59" s="196" t="s">
        <v>632</v>
      </c>
      <c r="E59" s="196" t="s">
        <v>588</v>
      </c>
      <c r="F59" s="196" t="s">
        <v>589</v>
      </c>
      <c r="G59" s="81">
        <v>-2000</v>
      </c>
    </row>
    <row r="60" spans="1:7" ht="29.25" customHeight="1">
      <c r="A60" s="72">
        <v>50</v>
      </c>
      <c r="B60" s="193" t="s">
        <v>48</v>
      </c>
      <c r="C60" s="194" t="s">
        <v>689</v>
      </c>
      <c r="D60" s="194" t="s">
        <v>632</v>
      </c>
      <c r="E60" s="194" t="s">
        <v>255</v>
      </c>
      <c r="F60" s="194" t="s">
        <v>589</v>
      </c>
      <c r="G60" s="81">
        <v>-2000</v>
      </c>
    </row>
    <row r="61" spans="1:7" ht="27" customHeight="1">
      <c r="A61" s="72">
        <v>51</v>
      </c>
      <c r="B61" s="193" t="s">
        <v>49</v>
      </c>
      <c r="C61" s="194" t="s">
        <v>689</v>
      </c>
      <c r="D61" s="194" t="s">
        <v>632</v>
      </c>
      <c r="E61" s="194" t="s">
        <v>256</v>
      </c>
      <c r="F61" s="194" t="s">
        <v>589</v>
      </c>
      <c r="G61" s="81">
        <v>-2000</v>
      </c>
    </row>
    <row r="62" spans="1:7" ht="38.25">
      <c r="A62" s="72">
        <v>52</v>
      </c>
      <c r="B62" s="193" t="s">
        <v>53</v>
      </c>
      <c r="C62" s="194" t="s">
        <v>689</v>
      </c>
      <c r="D62" s="194" t="s">
        <v>632</v>
      </c>
      <c r="E62" s="194" t="s">
        <v>634</v>
      </c>
      <c r="F62" s="194" t="s">
        <v>589</v>
      </c>
      <c r="G62" s="81">
        <v>-2000</v>
      </c>
    </row>
    <row r="63" spans="1:7" ht="27" customHeight="1">
      <c r="A63" s="72">
        <v>53</v>
      </c>
      <c r="B63" s="193" t="s">
        <v>6</v>
      </c>
      <c r="C63" s="194" t="s">
        <v>689</v>
      </c>
      <c r="D63" s="194" t="s">
        <v>632</v>
      </c>
      <c r="E63" s="194" t="s">
        <v>634</v>
      </c>
      <c r="F63" s="194" t="s">
        <v>598</v>
      </c>
      <c r="G63" s="81">
        <v>-2000</v>
      </c>
    </row>
    <row r="64" spans="1:7" ht="25.5">
      <c r="A64" s="72">
        <v>54</v>
      </c>
      <c r="B64" s="195" t="s">
        <v>124</v>
      </c>
      <c r="C64" s="196" t="s">
        <v>690</v>
      </c>
      <c r="D64" s="196" t="s">
        <v>687</v>
      </c>
      <c r="E64" s="196" t="s">
        <v>588</v>
      </c>
      <c r="F64" s="196" t="s">
        <v>589</v>
      </c>
      <c r="G64" s="81">
        <v>-105888.97</v>
      </c>
    </row>
    <row r="65" spans="1:7" ht="12.75">
      <c r="A65" s="72">
        <v>55</v>
      </c>
      <c r="B65" s="195" t="s">
        <v>710</v>
      </c>
      <c r="C65" s="196" t="s">
        <v>690</v>
      </c>
      <c r="D65" s="196" t="s">
        <v>587</v>
      </c>
      <c r="E65" s="196" t="s">
        <v>588</v>
      </c>
      <c r="F65" s="196" t="s">
        <v>589</v>
      </c>
      <c r="G65" s="81">
        <v>-16957.65</v>
      </c>
    </row>
    <row r="66" spans="1:7" ht="39.75" customHeight="1">
      <c r="A66" s="72">
        <v>56</v>
      </c>
      <c r="B66" s="195" t="s">
        <v>8</v>
      </c>
      <c r="C66" s="196" t="s">
        <v>690</v>
      </c>
      <c r="D66" s="196" t="s">
        <v>600</v>
      </c>
      <c r="E66" s="196" t="s">
        <v>588</v>
      </c>
      <c r="F66" s="196" t="s">
        <v>589</v>
      </c>
      <c r="G66" s="81">
        <v>-16957.65</v>
      </c>
    </row>
    <row r="67" spans="1:7" ht="12.75" customHeight="1">
      <c r="A67" s="72">
        <v>57</v>
      </c>
      <c r="B67" s="193" t="s">
        <v>712</v>
      </c>
      <c r="C67" s="194" t="s">
        <v>690</v>
      </c>
      <c r="D67" s="194" t="s">
        <v>600</v>
      </c>
      <c r="E67" s="194" t="s">
        <v>591</v>
      </c>
      <c r="F67" s="194" t="s">
        <v>589</v>
      </c>
      <c r="G67" s="81">
        <v>-16957.65</v>
      </c>
    </row>
    <row r="68" spans="1:7" ht="63" customHeight="1">
      <c r="A68" s="72">
        <v>58</v>
      </c>
      <c r="B68" s="193" t="s">
        <v>9</v>
      </c>
      <c r="C68" s="194" t="s">
        <v>690</v>
      </c>
      <c r="D68" s="194" t="s">
        <v>600</v>
      </c>
      <c r="E68" s="194" t="s">
        <v>601</v>
      </c>
      <c r="F68" s="194" t="s">
        <v>589</v>
      </c>
      <c r="G68" s="81">
        <v>-11907.65</v>
      </c>
    </row>
    <row r="69" spans="1:7" ht="28.5" customHeight="1">
      <c r="A69" s="72">
        <v>59</v>
      </c>
      <c r="B69" s="193" t="s">
        <v>6</v>
      </c>
      <c r="C69" s="194" t="s">
        <v>690</v>
      </c>
      <c r="D69" s="194" t="s">
        <v>600</v>
      </c>
      <c r="E69" s="194" t="s">
        <v>601</v>
      </c>
      <c r="F69" s="194" t="s">
        <v>598</v>
      </c>
      <c r="G69" s="81">
        <v>-11907.65</v>
      </c>
    </row>
    <row r="70" spans="1:7" ht="26.25" customHeight="1">
      <c r="A70" s="72">
        <v>60</v>
      </c>
      <c r="B70" s="193" t="s">
        <v>5</v>
      </c>
      <c r="C70" s="194" t="s">
        <v>690</v>
      </c>
      <c r="D70" s="194" t="s">
        <v>600</v>
      </c>
      <c r="E70" s="194" t="s">
        <v>597</v>
      </c>
      <c r="F70" s="194" t="s">
        <v>589</v>
      </c>
      <c r="G70" s="81">
        <v>-50</v>
      </c>
    </row>
    <row r="71" spans="1:7" ht="22.5" customHeight="1">
      <c r="A71" s="72">
        <v>61</v>
      </c>
      <c r="B71" s="193" t="s">
        <v>6</v>
      </c>
      <c r="C71" s="194" t="s">
        <v>690</v>
      </c>
      <c r="D71" s="194" t="s">
        <v>600</v>
      </c>
      <c r="E71" s="194" t="s">
        <v>597</v>
      </c>
      <c r="F71" s="194" t="s">
        <v>598</v>
      </c>
      <c r="G71" s="81">
        <v>-50</v>
      </c>
    </row>
    <row r="72" spans="1:7" ht="27" customHeight="1">
      <c r="A72" s="72">
        <v>62</v>
      </c>
      <c r="B72" s="193" t="s">
        <v>10</v>
      </c>
      <c r="C72" s="194" t="s">
        <v>690</v>
      </c>
      <c r="D72" s="194" t="s">
        <v>600</v>
      </c>
      <c r="E72" s="194" t="s">
        <v>602</v>
      </c>
      <c r="F72" s="194" t="s">
        <v>589</v>
      </c>
      <c r="G72" s="81">
        <v>-5000</v>
      </c>
    </row>
    <row r="73" spans="1:7" ht="27.75" customHeight="1">
      <c r="A73" s="72">
        <v>63</v>
      </c>
      <c r="B73" s="193" t="s">
        <v>6</v>
      </c>
      <c r="C73" s="194" t="s">
        <v>690</v>
      </c>
      <c r="D73" s="194" t="s">
        <v>600</v>
      </c>
      <c r="E73" s="194" t="s">
        <v>602</v>
      </c>
      <c r="F73" s="194" t="s">
        <v>598</v>
      </c>
      <c r="G73" s="81">
        <v>-5000</v>
      </c>
    </row>
    <row r="74" spans="1:7" ht="31.5" customHeight="1">
      <c r="A74" s="72">
        <v>64</v>
      </c>
      <c r="B74" s="195" t="s">
        <v>32</v>
      </c>
      <c r="C74" s="196" t="s">
        <v>690</v>
      </c>
      <c r="D74" s="196" t="s">
        <v>620</v>
      </c>
      <c r="E74" s="196" t="s">
        <v>588</v>
      </c>
      <c r="F74" s="196" t="s">
        <v>589</v>
      </c>
      <c r="G74" s="81">
        <v>-2937.64</v>
      </c>
    </row>
    <row r="75" spans="1:7" ht="14.25" customHeight="1">
      <c r="A75" s="72">
        <v>65</v>
      </c>
      <c r="B75" s="195" t="s">
        <v>40</v>
      </c>
      <c r="C75" s="196" t="s">
        <v>690</v>
      </c>
      <c r="D75" s="196" t="s">
        <v>625</v>
      </c>
      <c r="E75" s="196" t="s">
        <v>588</v>
      </c>
      <c r="F75" s="196" t="s">
        <v>589</v>
      </c>
      <c r="G75" s="81">
        <v>-2937.64</v>
      </c>
    </row>
    <row r="76" spans="1:7" ht="26.25" customHeight="1">
      <c r="A76" s="72">
        <v>66</v>
      </c>
      <c r="B76" s="193" t="s">
        <v>41</v>
      </c>
      <c r="C76" s="194" t="s">
        <v>690</v>
      </c>
      <c r="D76" s="194" t="s">
        <v>625</v>
      </c>
      <c r="E76" s="194" t="s">
        <v>245</v>
      </c>
      <c r="F76" s="194" t="s">
        <v>589</v>
      </c>
      <c r="G76" s="81">
        <v>-2937.64</v>
      </c>
    </row>
    <row r="77" spans="1:7" ht="38.25">
      <c r="A77" s="72">
        <v>67</v>
      </c>
      <c r="B77" s="193" t="s">
        <v>42</v>
      </c>
      <c r="C77" s="194" t="s">
        <v>690</v>
      </c>
      <c r="D77" s="194" t="s">
        <v>625</v>
      </c>
      <c r="E77" s="194" t="s">
        <v>247</v>
      </c>
      <c r="F77" s="194" t="s">
        <v>589</v>
      </c>
      <c r="G77" s="81">
        <v>-2937.64</v>
      </c>
    </row>
    <row r="78" spans="1:7" ht="25.5">
      <c r="A78" s="72">
        <v>68</v>
      </c>
      <c r="B78" s="193" t="s">
        <v>44</v>
      </c>
      <c r="C78" s="194" t="s">
        <v>690</v>
      </c>
      <c r="D78" s="194" t="s">
        <v>625</v>
      </c>
      <c r="E78" s="194" t="s">
        <v>627</v>
      </c>
      <c r="F78" s="194" t="s">
        <v>589</v>
      </c>
      <c r="G78" s="81">
        <v>-1037.64</v>
      </c>
    </row>
    <row r="79" spans="1:7" ht="25.5">
      <c r="A79" s="72">
        <v>69</v>
      </c>
      <c r="B79" s="193" t="s">
        <v>6</v>
      </c>
      <c r="C79" s="194" t="s">
        <v>690</v>
      </c>
      <c r="D79" s="194" t="s">
        <v>625</v>
      </c>
      <c r="E79" s="194" t="s">
        <v>627</v>
      </c>
      <c r="F79" s="194" t="s">
        <v>598</v>
      </c>
      <c r="G79" s="81">
        <v>-1037.64</v>
      </c>
    </row>
    <row r="80" spans="1:7" ht="25.5" customHeight="1">
      <c r="A80" s="72">
        <v>70</v>
      </c>
      <c r="B80" s="193" t="s">
        <v>45</v>
      </c>
      <c r="C80" s="194" t="s">
        <v>690</v>
      </c>
      <c r="D80" s="194" t="s">
        <v>625</v>
      </c>
      <c r="E80" s="194" t="s">
        <v>628</v>
      </c>
      <c r="F80" s="194" t="s">
        <v>589</v>
      </c>
      <c r="G80" s="81">
        <v>-1900</v>
      </c>
    </row>
    <row r="81" spans="1:7" ht="27.75" customHeight="1">
      <c r="A81" s="72">
        <v>71</v>
      </c>
      <c r="B81" s="193" t="s">
        <v>6</v>
      </c>
      <c r="C81" s="194" t="s">
        <v>690</v>
      </c>
      <c r="D81" s="194" t="s">
        <v>625</v>
      </c>
      <c r="E81" s="194" t="s">
        <v>628</v>
      </c>
      <c r="F81" s="194" t="s">
        <v>598</v>
      </c>
      <c r="G81" s="81">
        <v>-1900</v>
      </c>
    </row>
    <row r="82" spans="1:7" ht="15" customHeight="1">
      <c r="A82" s="72">
        <v>72</v>
      </c>
      <c r="B82" s="195" t="s">
        <v>46</v>
      </c>
      <c r="C82" s="196" t="s">
        <v>690</v>
      </c>
      <c r="D82" s="196" t="s">
        <v>629</v>
      </c>
      <c r="E82" s="196" t="s">
        <v>588</v>
      </c>
      <c r="F82" s="196" t="s">
        <v>589</v>
      </c>
      <c r="G82" s="81">
        <v>-85993.68</v>
      </c>
    </row>
    <row r="83" spans="1:7" ht="15.75" customHeight="1">
      <c r="A83" s="72">
        <v>73</v>
      </c>
      <c r="B83" s="195" t="s">
        <v>51</v>
      </c>
      <c r="C83" s="196" t="s">
        <v>690</v>
      </c>
      <c r="D83" s="196" t="s">
        <v>632</v>
      </c>
      <c r="E83" s="196" t="s">
        <v>588</v>
      </c>
      <c r="F83" s="196" t="s">
        <v>589</v>
      </c>
      <c r="G83" s="81">
        <v>-85993.68</v>
      </c>
    </row>
    <row r="84" spans="1:7" ht="26.25" customHeight="1">
      <c r="A84" s="72">
        <v>74</v>
      </c>
      <c r="B84" s="193" t="s">
        <v>48</v>
      </c>
      <c r="C84" s="194" t="s">
        <v>690</v>
      </c>
      <c r="D84" s="194" t="s">
        <v>632</v>
      </c>
      <c r="E84" s="194" t="s">
        <v>255</v>
      </c>
      <c r="F84" s="194" t="s">
        <v>589</v>
      </c>
      <c r="G84" s="81">
        <v>-85993.68</v>
      </c>
    </row>
    <row r="85" spans="1:7" ht="24" customHeight="1">
      <c r="A85" s="72">
        <v>75</v>
      </c>
      <c r="B85" s="193" t="s">
        <v>49</v>
      </c>
      <c r="C85" s="194" t="s">
        <v>690</v>
      </c>
      <c r="D85" s="194" t="s">
        <v>632</v>
      </c>
      <c r="E85" s="194" t="s">
        <v>256</v>
      </c>
      <c r="F85" s="194" t="s">
        <v>589</v>
      </c>
      <c r="G85" s="81">
        <v>-85993.68</v>
      </c>
    </row>
    <row r="86" spans="1:7" ht="26.25" customHeight="1">
      <c r="A86" s="72">
        <v>76</v>
      </c>
      <c r="B86" s="193" t="s">
        <v>52</v>
      </c>
      <c r="C86" s="194" t="s">
        <v>690</v>
      </c>
      <c r="D86" s="194" t="s">
        <v>632</v>
      </c>
      <c r="E86" s="194" t="s">
        <v>633</v>
      </c>
      <c r="F86" s="194" t="s">
        <v>589</v>
      </c>
      <c r="G86" s="81">
        <v>-84122.68</v>
      </c>
    </row>
    <row r="87" spans="1:7" ht="25.5" customHeight="1">
      <c r="A87" s="72">
        <v>77</v>
      </c>
      <c r="B87" s="193" t="s">
        <v>6</v>
      </c>
      <c r="C87" s="194" t="s">
        <v>690</v>
      </c>
      <c r="D87" s="194" t="s">
        <v>632</v>
      </c>
      <c r="E87" s="194" t="s">
        <v>633</v>
      </c>
      <c r="F87" s="194" t="s">
        <v>598</v>
      </c>
      <c r="G87" s="81">
        <v>-84122.68</v>
      </c>
    </row>
    <row r="88" spans="1:7" ht="39" customHeight="1">
      <c r="A88" s="72">
        <v>78</v>
      </c>
      <c r="B88" s="193" t="s">
        <v>53</v>
      </c>
      <c r="C88" s="194" t="s">
        <v>690</v>
      </c>
      <c r="D88" s="194" t="s">
        <v>632</v>
      </c>
      <c r="E88" s="194" t="s">
        <v>634</v>
      </c>
      <c r="F88" s="194" t="s">
        <v>589</v>
      </c>
      <c r="G88" s="81">
        <v>-1871</v>
      </c>
    </row>
    <row r="89" spans="1:7" ht="25.5" customHeight="1">
      <c r="A89" s="72">
        <v>79</v>
      </c>
      <c r="B89" s="193" t="s">
        <v>6</v>
      </c>
      <c r="C89" s="194" t="s">
        <v>690</v>
      </c>
      <c r="D89" s="194" t="s">
        <v>632</v>
      </c>
      <c r="E89" s="194" t="s">
        <v>634</v>
      </c>
      <c r="F89" s="194" t="s">
        <v>598</v>
      </c>
      <c r="G89" s="81">
        <v>-1871</v>
      </c>
    </row>
    <row r="90" spans="1:7" ht="26.25" customHeight="1">
      <c r="A90" s="72">
        <v>80</v>
      </c>
      <c r="B90" s="195" t="s">
        <v>125</v>
      </c>
      <c r="C90" s="196" t="s">
        <v>691</v>
      </c>
      <c r="D90" s="196" t="s">
        <v>687</v>
      </c>
      <c r="E90" s="196" t="s">
        <v>588</v>
      </c>
      <c r="F90" s="196" t="s">
        <v>589</v>
      </c>
      <c r="G90" s="81">
        <v>10000</v>
      </c>
    </row>
    <row r="91" spans="1:7" ht="12.75">
      <c r="A91" s="72">
        <v>81</v>
      </c>
      <c r="B91" s="195" t="s">
        <v>46</v>
      </c>
      <c r="C91" s="196" t="s">
        <v>691</v>
      </c>
      <c r="D91" s="196" t="s">
        <v>629</v>
      </c>
      <c r="E91" s="196" t="s">
        <v>588</v>
      </c>
      <c r="F91" s="196" t="s">
        <v>589</v>
      </c>
      <c r="G91" s="81">
        <v>41000</v>
      </c>
    </row>
    <row r="92" spans="1:7" ht="17.25" customHeight="1">
      <c r="A92" s="72">
        <v>82</v>
      </c>
      <c r="B92" s="195" t="s">
        <v>51</v>
      </c>
      <c r="C92" s="196" t="s">
        <v>691</v>
      </c>
      <c r="D92" s="196" t="s">
        <v>632</v>
      </c>
      <c r="E92" s="196" t="s">
        <v>588</v>
      </c>
      <c r="F92" s="196" t="s">
        <v>589</v>
      </c>
      <c r="G92" s="81">
        <v>41000</v>
      </c>
    </row>
    <row r="93" spans="1:7" ht="26.25" customHeight="1">
      <c r="A93" s="72">
        <v>83</v>
      </c>
      <c r="B93" s="193" t="s">
        <v>48</v>
      </c>
      <c r="C93" s="194" t="s">
        <v>691</v>
      </c>
      <c r="D93" s="194" t="s">
        <v>632</v>
      </c>
      <c r="E93" s="194" t="s">
        <v>255</v>
      </c>
      <c r="F93" s="194" t="s">
        <v>589</v>
      </c>
      <c r="G93" s="81">
        <v>41000</v>
      </c>
    </row>
    <row r="94" spans="1:7" ht="26.25" customHeight="1">
      <c r="A94" s="72">
        <v>84</v>
      </c>
      <c r="B94" s="193" t="s">
        <v>49</v>
      </c>
      <c r="C94" s="194" t="s">
        <v>691</v>
      </c>
      <c r="D94" s="194" t="s">
        <v>632</v>
      </c>
      <c r="E94" s="194" t="s">
        <v>256</v>
      </c>
      <c r="F94" s="194" t="s">
        <v>589</v>
      </c>
      <c r="G94" s="81">
        <v>41000</v>
      </c>
    </row>
    <row r="95" spans="1:7" ht="38.25">
      <c r="A95" s="72">
        <v>85</v>
      </c>
      <c r="B95" s="193" t="s">
        <v>53</v>
      </c>
      <c r="C95" s="194" t="s">
        <v>691</v>
      </c>
      <c r="D95" s="194" t="s">
        <v>632</v>
      </c>
      <c r="E95" s="194" t="s">
        <v>634</v>
      </c>
      <c r="F95" s="194" t="s">
        <v>589</v>
      </c>
      <c r="G95" s="81">
        <v>41000</v>
      </c>
    </row>
    <row r="96" spans="1:7" ht="26.25" customHeight="1">
      <c r="A96" s="72">
        <v>86</v>
      </c>
      <c r="B96" s="193" t="s">
        <v>6</v>
      </c>
      <c r="C96" s="194" t="s">
        <v>691</v>
      </c>
      <c r="D96" s="194" t="s">
        <v>632</v>
      </c>
      <c r="E96" s="194" t="s">
        <v>634</v>
      </c>
      <c r="F96" s="194" t="s">
        <v>598</v>
      </c>
      <c r="G96" s="81">
        <v>41000</v>
      </c>
    </row>
    <row r="97" spans="1:7" ht="15.75" customHeight="1">
      <c r="A97" s="72">
        <v>87</v>
      </c>
      <c r="B97" s="195" t="s">
        <v>61</v>
      </c>
      <c r="C97" s="196" t="s">
        <v>691</v>
      </c>
      <c r="D97" s="196" t="s">
        <v>640</v>
      </c>
      <c r="E97" s="196" t="s">
        <v>588</v>
      </c>
      <c r="F97" s="196" t="s">
        <v>589</v>
      </c>
      <c r="G97" s="81">
        <v>-41000</v>
      </c>
    </row>
    <row r="98" spans="1:7" ht="12.75">
      <c r="A98" s="72">
        <v>88</v>
      </c>
      <c r="B98" s="195" t="s">
        <v>67</v>
      </c>
      <c r="C98" s="196" t="s">
        <v>691</v>
      </c>
      <c r="D98" s="196" t="s">
        <v>644</v>
      </c>
      <c r="E98" s="196" t="s">
        <v>588</v>
      </c>
      <c r="F98" s="196" t="s">
        <v>589</v>
      </c>
      <c r="G98" s="81">
        <v>-41000</v>
      </c>
    </row>
    <row r="99" spans="1:7" ht="38.25">
      <c r="A99" s="72">
        <v>89</v>
      </c>
      <c r="B99" s="193" t="s">
        <v>63</v>
      </c>
      <c r="C99" s="194" t="s">
        <v>691</v>
      </c>
      <c r="D99" s="194" t="s">
        <v>644</v>
      </c>
      <c r="E99" s="194" t="s">
        <v>252</v>
      </c>
      <c r="F99" s="194" t="s">
        <v>589</v>
      </c>
      <c r="G99" s="81">
        <v>-41000</v>
      </c>
    </row>
    <row r="100" spans="1:7" ht="38.25">
      <c r="A100" s="72">
        <v>90</v>
      </c>
      <c r="B100" s="193" t="s">
        <v>68</v>
      </c>
      <c r="C100" s="194" t="s">
        <v>691</v>
      </c>
      <c r="D100" s="194" t="s">
        <v>644</v>
      </c>
      <c r="E100" s="194" t="s">
        <v>253</v>
      </c>
      <c r="F100" s="194" t="s">
        <v>589</v>
      </c>
      <c r="G100" s="81">
        <v>-41000</v>
      </c>
    </row>
    <row r="101" spans="1:7" ht="100.5" customHeight="1">
      <c r="A101" s="72">
        <v>91</v>
      </c>
      <c r="B101" s="193" t="s">
        <v>70</v>
      </c>
      <c r="C101" s="194" t="s">
        <v>691</v>
      </c>
      <c r="D101" s="194" t="s">
        <v>644</v>
      </c>
      <c r="E101" s="194" t="s">
        <v>646</v>
      </c>
      <c r="F101" s="194" t="s">
        <v>589</v>
      </c>
      <c r="G101" s="81">
        <v>-41000</v>
      </c>
    </row>
    <row r="102" spans="1:7" ht="25.5" customHeight="1">
      <c r="A102" s="72">
        <v>92</v>
      </c>
      <c r="B102" s="193" t="s">
        <v>6</v>
      </c>
      <c r="C102" s="194" t="s">
        <v>691</v>
      </c>
      <c r="D102" s="194" t="s">
        <v>644</v>
      </c>
      <c r="E102" s="194" t="s">
        <v>646</v>
      </c>
      <c r="F102" s="194" t="s">
        <v>598</v>
      </c>
      <c r="G102" s="81">
        <v>-41000</v>
      </c>
    </row>
    <row r="103" spans="1:7" ht="14.25" customHeight="1">
      <c r="A103" s="72">
        <v>93</v>
      </c>
      <c r="B103" s="195" t="s">
        <v>104</v>
      </c>
      <c r="C103" s="196" t="s">
        <v>691</v>
      </c>
      <c r="D103" s="196" t="s">
        <v>671</v>
      </c>
      <c r="E103" s="196" t="s">
        <v>588</v>
      </c>
      <c r="F103" s="196" t="s">
        <v>589</v>
      </c>
      <c r="G103" s="81">
        <v>10000</v>
      </c>
    </row>
    <row r="104" spans="1:7" ht="12.75">
      <c r="A104" s="72">
        <v>94</v>
      </c>
      <c r="B104" s="195" t="s">
        <v>105</v>
      </c>
      <c r="C104" s="196" t="s">
        <v>691</v>
      </c>
      <c r="D104" s="196" t="s">
        <v>672</v>
      </c>
      <c r="E104" s="196" t="s">
        <v>588</v>
      </c>
      <c r="F104" s="196" t="s">
        <v>589</v>
      </c>
      <c r="G104" s="81">
        <v>10000</v>
      </c>
    </row>
    <row r="105" spans="1:7" ht="16.5" customHeight="1">
      <c r="A105" s="72">
        <v>95</v>
      </c>
      <c r="B105" s="193" t="s">
        <v>712</v>
      </c>
      <c r="C105" s="194" t="s">
        <v>691</v>
      </c>
      <c r="D105" s="194" t="s">
        <v>672</v>
      </c>
      <c r="E105" s="194" t="s">
        <v>591</v>
      </c>
      <c r="F105" s="194" t="s">
        <v>589</v>
      </c>
      <c r="G105" s="81">
        <v>10000</v>
      </c>
    </row>
    <row r="106" spans="1:7" ht="12.75">
      <c r="A106" s="72">
        <v>96</v>
      </c>
      <c r="B106" s="193" t="s">
        <v>18</v>
      </c>
      <c r="C106" s="194" t="s">
        <v>691</v>
      </c>
      <c r="D106" s="194" t="s">
        <v>672</v>
      </c>
      <c r="E106" s="194" t="s">
        <v>609</v>
      </c>
      <c r="F106" s="194" t="s">
        <v>589</v>
      </c>
      <c r="G106" s="81">
        <v>10000</v>
      </c>
    </row>
    <row r="107" spans="1:7" ht="25.5">
      <c r="A107" s="72">
        <v>97</v>
      </c>
      <c r="B107" s="193" t="s">
        <v>107</v>
      </c>
      <c r="C107" s="194" t="s">
        <v>691</v>
      </c>
      <c r="D107" s="194" t="s">
        <v>672</v>
      </c>
      <c r="E107" s="194" t="s">
        <v>609</v>
      </c>
      <c r="F107" s="194" t="s">
        <v>674</v>
      </c>
      <c r="G107" s="81">
        <v>10000</v>
      </c>
    </row>
    <row r="108" spans="1:7" ht="26.25" customHeight="1">
      <c r="A108" s="72">
        <v>98</v>
      </c>
      <c r="B108" s="195" t="s">
        <v>126</v>
      </c>
      <c r="C108" s="196" t="s">
        <v>692</v>
      </c>
      <c r="D108" s="196" t="s">
        <v>687</v>
      </c>
      <c r="E108" s="196" t="s">
        <v>588</v>
      </c>
      <c r="F108" s="196" t="s">
        <v>589</v>
      </c>
      <c r="G108" s="81">
        <v>-3197.39</v>
      </c>
    </row>
    <row r="109" spans="1:7" ht="12.75">
      <c r="A109" s="72">
        <v>99</v>
      </c>
      <c r="B109" s="195" t="s">
        <v>710</v>
      </c>
      <c r="C109" s="196" t="s">
        <v>692</v>
      </c>
      <c r="D109" s="196" t="s">
        <v>587</v>
      </c>
      <c r="E109" s="196" t="s">
        <v>588</v>
      </c>
      <c r="F109" s="196" t="s">
        <v>589</v>
      </c>
      <c r="G109" s="81">
        <v>-3004.28</v>
      </c>
    </row>
    <row r="110" spans="1:7" ht="40.5" customHeight="1">
      <c r="A110" s="72">
        <v>100</v>
      </c>
      <c r="B110" s="195" t="s">
        <v>8</v>
      </c>
      <c r="C110" s="196" t="s">
        <v>692</v>
      </c>
      <c r="D110" s="196" t="s">
        <v>600</v>
      </c>
      <c r="E110" s="196" t="s">
        <v>588</v>
      </c>
      <c r="F110" s="196" t="s">
        <v>589</v>
      </c>
      <c r="G110" s="81">
        <v>-3004.28</v>
      </c>
    </row>
    <row r="111" spans="1:7" ht="12.75" customHeight="1">
      <c r="A111" s="72">
        <v>101</v>
      </c>
      <c r="B111" s="193" t="s">
        <v>712</v>
      </c>
      <c r="C111" s="194" t="s">
        <v>692</v>
      </c>
      <c r="D111" s="194" t="s">
        <v>600</v>
      </c>
      <c r="E111" s="194" t="s">
        <v>591</v>
      </c>
      <c r="F111" s="194" t="s">
        <v>589</v>
      </c>
      <c r="G111" s="81">
        <v>-3004.28</v>
      </c>
    </row>
    <row r="112" spans="1:7" ht="25.5">
      <c r="A112" s="72">
        <v>102</v>
      </c>
      <c r="B112" s="193" t="s">
        <v>5</v>
      </c>
      <c r="C112" s="194" t="s">
        <v>692</v>
      </c>
      <c r="D112" s="194" t="s">
        <v>600</v>
      </c>
      <c r="E112" s="194" t="s">
        <v>597</v>
      </c>
      <c r="F112" s="194" t="s">
        <v>589</v>
      </c>
      <c r="G112" s="81">
        <v>-2224</v>
      </c>
    </row>
    <row r="113" spans="1:7" ht="26.25" customHeight="1">
      <c r="A113" s="72">
        <v>103</v>
      </c>
      <c r="B113" s="193" t="s">
        <v>6</v>
      </c>
      <c r="C113" s="194" t="s">
        <v>692</v>
      </c>
      <c r="D113" s="194" t="s">
        <v>600</v>
      </c>
      <c r="E113" s="194" t="s">
        <v>597</v>
      </c>
      <c r="F113" s="194" t="s">
        <v>598</v>
      </c>
      <c r="G113" s="81">
        <v>-2224</v>
      </c>
    </row>
    <row r="114" spans="1:7" ht="25.5">
      <c r="A114" s="72">
        <v>104</v>
      </c>
      <c r="B114" s="193" t="s">
        <v>10</v>
      </c>
      <c r="C114" s="194" t="s">
        <v>692</v>
      </c>
      <c r="D114" s="194" t="s">
        <v>600</v>
      </c>
      <c r="E114" s="194" t="s">
        <v>602</v>
      </c>
      <c r="F114" s="194" t="s">
        <v>589</v>
      </c>
      <c r="G114" s="81">
        <v>-780.28</v>
      </c>
    </row>
    <row r="115" spans="1:7" ht="16.5" customHeight="1">
      <c r="A115" s="72">
        <v>105</v>
      </c>
      <c r="B115" s="193" t="s">
        <v>11</v>
      </c>
      <c r="C115" s="194" t="s">
        <v>692</v>
      </c>
      <c r="D115" s="194" t="s">
        <v>600</v>
      </c>
      <c r="E115" s="194" t="s">
        <v>602</v>
      </c>
      <c r="F115" s="194" t="s">
        <v>603</v>
      </c>
      <c r="G115" s="81">
        <v>-780.28</v>
      </c>
    </row>
    <row r="116" spans="1:7" ht="14.25" customHeight="1">
      <c r="A116" s="72">
        <v>106</v>
      </c>
      <c r="B116" s="195" t="s">
        <v>46</v>
      </c>
      <c r="C116" s="196" t="s">
        <v>692</v>
      </c>
      <c r="D116" s="196" t="s">
        <v>629</v>
      </c>
      <c r="E116" s="196" t="s">
        <v>588</v>
      </c>
      <c r="F116" s="196" t="s">
        <v>589</v>
      </c>
      <c r="G116" s="81">
        <v>-189.35</v>
      </c>
    </row>
    <row r="117" spans="1:7" ht="15.75" customHeight="1">
      <c r="A117" s="72">
        <v>107</v>
      </c>
      <c r="B117" s="195" t="s">
        <v>51</v>
      </c>
      <c r="C117" s="196" t="s">
        <v>692</v>
      </c>
      <c r="D117" s="196" t="s">
        <v>632</v>
      </c>
      <c r="E117" s="196" t="s">
        <v>588</v>
      </c>
      <c r="F117" s="196" t="s">
        <v>589</v>
      </c>
      <c r="G117" s="81">
        <v>-189.35</v>
      </c>
    </row>
    <row r="118" spans="1:7" ht="26.25" customHeight="1">
      <c r="A118" s="72">
        <v>108</v>
      </c>
      <c r="B118" s="193" t="s">
        <v>48</v>
      </c>
      <c r="C118" s="194" t="s">
        <v>692</v>
      </c>
      <c r="D118" s="194" t="s">
        <v>632</v>
      </c>
      <c r="E118" s="194" t="s">
        <v>255</v>
      </c>
      <c r="F118" s="194" t="s">
        <v>589</v>
      </c>
      <c r="G118" s="81">
        <v>-189.35</v>
      </c>
    </row>
    <row r="119" spans="1:7" ht="27" customHeight="1">
      <c r="A119" s="72">
        <v>109</v>
      </c>
      <c r="B119" s="193" t="s">
        <v>49</v>
      </c>
      <c r="C119" s="194" t="s">
        <v>692</v>
      </c>
      <c r="D119" s="194" t="s">
        <v>632</v>
      </c>
      <c r="E119" s="194" t="s">
        <v>256</v>
      </c>
      <c r="F119" s="194" t="s">
        <v>589</v>
      </c>
      <c r="G119" s="81">
        <v>-189.35</v>
      </c>
    </row>
    <row r="120" spans="1:7" ht="41.25" customHeight="1">
      <c r="A120" s="72">
        <v>110</v>
      </c>
      <c r="B120" s="193" t="s">
        <v>53</v>
      </c>
      <c r="C120" s="194" t="s">
        <v>692</v>
      </c>
      <c r="D120" s="194" t="s">
        <v>632</v>
      </c>
      <c r="E120" s="194" t="s">
        <v>634</v>
      </c>
      <c r="F120" s="194" t="s">
        <v>589</v>
      </c>
      <c r="G120" s="81">
        <v>-189.35</v>
      </c>
    </row>
    <row r="121" spans="1:7" ht="26.25" customHeight="1">
      <c r="A121" s="72">
        <v>111</v>
      </c>
      <c r="B121" s="193" t="s">
        <v>6</v>
      </c>
      <c r="C121" s="194" t="s">
        <v>692</v>
      </c>
      <c r="D121" s="194" t="s">
        <v>632</v>
      </c>
      <c r="E121" s="194" t="s">
        <v>634</v>
      </c>
      <c r="F121" s="194" t="s">
        <v>598</v>
      </c>
      <c r="G121" s="81">
        <v>-189.35</v>
      </c>
    </row>
    <row r="122" spans="1:7" ht="12" customHeight="1">
      <c r="A122" s="72">
        <v>112</v>
      </c>
      <c r="B122" s="195" t="s">
        <v>61</v>
      </c>
      <c r="C122" s="196" t="s">
        <v>692</v>
      </c>
      <c r="D122" s="196" t="s">
        <v>640</v>
      </c>
      <c r="E122" s="196" t="s">
        <v>588</v>
      </c>
      <c r="F122" s="196" t="s">
        <v>589</v>
      </c>
      <c r="G122" s="81">
        <v>-3.76</v>
      </c>
    </row>
    <row r="123" spans="1:7" ht="15.75" customHeight="1">
      <c r="A123" s="72">
        <v>113</v>
      </c>
      <c r="B123" s="195" t="s">
        <v>67</v>
      </c>
      <c r="C123" s="196" t="s">
        <v>692</v>
      </c>
      <c r="D123" s="196" t="s">
        <v>644</v>
      </c>
      <c r="E123" s="196" t="s">
        <v>588</v>
      </c>
      <c r="F123" s="196" t="s">
        <v>589</v>
      </c>
      <c r="G123" s="81">
        <v>-3.76</v>
      </c>
    </row>
    <row r="124" spans="1:7" ht="38.25">
      <c r="A124" s="72">
        <v>114</v>
      </c>
      <c r="B124" s="193" t="s">
        <v>63</v>
      </c>
      <c r="C124" s="194" t="s">
        <v>692</v>
      </c>
      <c r="D124" s="194" t="s">
        <v>644</v>
      </c>
      <c r="E124" s="194" t="s">
        <v>252</v>
      </c>
      <c r="F124" s="194" t="s">
        <v>589</v>
      </c>
      <c r="G124" s="81">
        <v>-3.76</v>
      </c>
    </row>
    <row r="125" spans="1:7" ht="38.25">
      <c r="A125" s="72">
        <v>115</v>
      </c>
      <c r="B125" s="193" t="s">
        <v>127</v>
      </c>
      <c r="C125" s="194" t="s">
        <v>692</v>
      </c>
      <c r="D125" s="194" t="s">
        <v>644</v>
      </c>
      <c r="E125" s="194" t="s">
        <v>253</v>
      </c>
      <c r="F125" s="194" t="s">
        <v>589</v>
      </c>
      <c r="G125" s="81">
        <v>-3.76</v>
      </c>
    </row>
    <row r="126" spans="1:7" ht="26.25" customHeight="1">
      <c r="A126" s="72">
        <v>116</v>
      </c>
      <c r="B126" s="193" t="s">
        <v>69</v>
      </c>
      <c r="C126" s="194" t="s">
        <v>692</v>
      </c>
      <c r="D126" s="194" t="s">
        <v>644</v>
      </c>
      <c r="E126" s="194" t="s">
        <v>645</v>
      </c>
      <c r="F126" s="194" t="s">
        <v>589</v>
      </c>
      <c r="G126" s="81">
        <v>-3.76</v>
      </c>
    </row>
    <row r="127" spans="1:7" ht="26.25" customHeight="1">
      <c r="A127" s="72">
        <v>117</v>
      </c>
      <c r="B127" s="193" t="s">
        <v>6</v>
      </c>
      <c r="C127" s="194" t="s">
        <v>692</v>
      </c>
      <c r="D127" s="194" t="s">
        <v>644</v>
      </c>
      <c r="E127" s="194" t="s">
        <v>645</v>
      </c>
      <c r="F127" s="194" t="s">
        <v>598</v>
      </c>
      <c r="G127" s="81">
        <v>-3.76</v>
      </c>
    </row>
    <row r="128" spans="1:7" ht="24.75" customHeight="1">
      <c r="A128" s="72">
        <v>118</v>
      </c>
      <c r="B128" s="195" t="s">
        <v>128</v>
      </c>
      <c r="C128" s="196" t="s">
        <v>693</v>
      </c>
      <c r="D128" s="196" t="s">
        <v>687</v>
      </c>
      <c r="E128" s="196" t="s">
        <v>588</v>
      </c>
      <c r="F128" s="196" t="s">
        <v>589</v>
      </c>
      <c r="G128" s="81">
        <v>0</v>
      </c>
    </row>
    <row r="129" spans="1:7" ht="14.25" customHeight="1">
      <c r="A129" s="72">
        <v>119</v>
      </c>
      <c r="B129" s="195" t="s">
        <v>710</v>
      </c>
      <c r="C129" s="196" t="s">
        <v>693</v>
      </c>
      <c r="D129" s="196" t="s">
        <v>587</v>
      </c>
      <c r="E129" s="196" t="s">
        <v>588</v>
      </c>
      <c r="F129" s="196" t="s">
        <v>589</v>
      </c>
      <c r="G129" s="81">
        <v>50000</v>
      </c>
    </row>
    <row r="130" spans="1:7" ht="39.75" customHeight="1">
      <c r="A130" s="72">
        <v>120</v>
      </c>
      <c r="B130" s="195" t="s">
        <v>8</v>
      </c>
      <c r="C130" s="196" t="s">
        <v>693</v>
      </c>
      <c r="D130" s="196" t="s">
        <v>600</v>
      </c>
      <c r="E130" s="196" t="s">
        <v>588</v>
      </c>
      <c r="F130" s="196" t="s">
        <v>589</v>
      </c>
      <c r="G130" s="81">
        <v>50000</v>
      </c>
    </row>
    <row r="131" spans="1:7" ht="16.5" customHeight="1">
      <c r="A131" s="72">
        <v>121</v>
      </c>
      <c r="B131" s="193" t="s">
        <v>712</v>
      </c>
      <c r="C131" s="194" t="s">
        <v>693</v>
      </c>
      <c r="D131" s="194" t="s">
        <v>600</v>
      </c>
      <c r="E131" s="194" t="s">
        <v>591</v>
      </c>
      <c r="F131" s="194" t="s">
        <v>589</v>
      </c>
      <c r="G131" s="81">
        <v>50000</v>
      </c>
    </row>
    <row r="132" spans="1:7" ht="65.25" customHeight="1">
      <c r="A132" s="72">
        <v>122</v>
      </c>
      <c r="B132" s="193" t="s">
        <v>9</v>
      </c>
      <c r="C132" s="194" t="s">
        <v>693</v>
      </c>
      <c r="D132" s="194" t="s">
        <v>600</v>
      </c>
      <c r="E132" s="194" t="s">
        <v>601</v>
      </c>
      <c r="F132" s="194" t="s">
        <v>589</v>
      </c>
      <c r="G132" s="81">
        <v>50000</v>
      </c>
    </row>
    <row r="133" spans="1:7" ht="26.25" customHeight="1">
      <c r="A133" s="72">
        <v>123</v>
      </c>
      <c r="B133" s="193" t="s">
        <v>38</v>
      </c>
      <c r="C133" s="194" t="s">
        <v>693</v>
      </c>
      <c r="D133" s="194" t="s">
        <v>600</v>
      </c>
      <c r="E133" s="194" t="s">
        <v>601</v>
      </c>
      <c r="F133" s="194" t="s">
        <v>598</v>
      </c>
      <c r="G133" s="81">
        <v>50000</v>
      </c>
    </row>
    <row r="134" spans="1:7" ht="15.75" customHeight="1">
      <c r="A134" s="72">
        <v>124</v>
      </c>
      <c r="B134" s="195" t="s">
        <v>46</v>
      </c>
      <c r="C134" s="196" t="s">
        <v>693</v>
      </c>
      <c r="D134" s="196" t="s">
        <v>629</v>
      </c>
      <c r="E134" s="196" t="s">
        <v>588</v>
      </c>
      <c r="F134" s="196" t="s">
        <v>589</v>
      </c>
      <c r="G134" s="81">
        <v>-50000</v>
      </c>
    </row>
    <row r="135" spans="1:7" ht="12" customHeight="1">
      <c r="A135" s="72">
        <v>125</v>
      </c>
      <c r="B135" s="195" t="s">
        <v>51</v>
      </c>
      <c r="C135" s="196" t="s">
        <v>693</v>
      </c>
      <c r="D135" s="196" t="s">
        <v>632</v>
      </c>
      <c r="E135" s="196" t="s">
        <v>588</v>
      </c>
      <c r="F135" s="196" t="s">
        <v>589</v>
      </c>
      <c r="G135" s="81">
        <v>-50000</v>
      </c>
    </row>
    <row r="136" spans="1:7" ht="25.5" customHeight="1">
      <c r="A136" s="72">
        <v>126</v>
      </c>
      <c r="B136" s="193" t="s">
        <v>48</v>
      </c>
      <c r="C136" s="194" t="s">
        <v>693</v>
      </c>
      <c r="D136" s="194" t="s">
        <v>632</v>
      </c>
      <c r="E136" s="194" t="s">
        <v>255</v>
      </c>
      <c r="F136" s="194" t="s">
        <v>589</v>
      </c>
      <c r="G136" s="81">
        <v>-50000</v>
      </c>
    </row>
    <row r="137" spans="1:7" ht="26.25" customHeight="1">
      <c r="A137" s="72">
        <v>127</v>
      </c>
      <c r="B137" s="193" t="s">
        <v>49</v>
      </c>
      <c r="C137" s="194" t="s">
        <v>693</v>
      </c>
      <c r="D137" s="194" t="s">
        <v>632</v>
      </c>
      <c r="E137" s="194" t="s">
        <v>256</v>
      </c>
      <c r="F137" s="194" t="s">
        <v>589</v>
      </c>
      <c r="G137" s="81">
        <v>-50000</v>
      </c>
    </row>
    <row r="138" spans="1:7" ht="38.25" customHeight="1">
      <c r="A138" s="72">
        <v>128</v>
      </c>
      <c r="B138" s="193" t="s">
        <v>53</v>
      </c>
      <c r="C138" s="194" t="s">
        <v>693</v>
      </c>
      <c r="D138" s="194" t="s">
        <v>632</v>
      </c>
      <c r="E138" s="194" t="s">
        <v>634</v>
      </c>
      <c r="F138" s="194" t="s">
        <v>589</v>
      </c>
      <c r="G138" s="81">
        <v>-50000</v>
      </c>
    </row>
    <row r="139" spans="1:7" ht="26.25" customHeight="1">
      <c r="A139" s="72">
        <v>129</v>
      </c>
      <c r="B139" s="193" t="s">
        <v>6</v>
      </c>
      <c r="C139" s="194" t="s">
        <v>693</v>
      </c>
      <c r="D139" s="194" t="s">
        <v>632</v>
      </c>
      <c r="E139" s="194" t="s">
        <v>634</v>
      </c>
      <c r="F139" s="194" t="s">
        <v>598</v>
      </c>
      <c r="G139" s="81">
        <v>-50000</v>
      </c>
    </row>
    <row r="140" spans="1:7" ht="25.5">
      <c r="A140" s="72">
        <v>130</v>
      </c>
      <c r="B140" s="195" t="s">
        <v>131</v>
      </c>
      <c r="C140" s="196" t="s">
        <v>694</v>
      </c>
      <c r="D140" s="196" t="s">
        <v>687</v>
      </c>
      <c r="E140" s="196" t="s">
        <v>588</v>
      </c>
      <c r="F140" s="196" t="s">
        <v>589</v>
      </c>
      <c r="G140" s="81">
        <v>-32561.97</v>
      </c>
    </row>
    <row r="141" spans="1:7" ht="15.75" customHeight="1">
      <c r="A141" s="72">
        <v>131</v>
      </c>
      <c r="B141" s="195" t="s">
        <v>710</v>
      </c>
      <c r="C141" s="196" t="s">
        <v>694</v>
      </c>
      <c r="D141" s="196" t="s">
        <v>587</v>
      </c>
      <c r="E141" s="196" t="s">
        <v>588</v>
      </c>
      <c r="F141" s="196" t="s">
        <v>589</v>
      </c>
      <c r="G141" s="81">
        <v>-1440.3</v>
      </c>
    </row>
    <row r="142" spans="1:7" ht="39" customHeight="1">
      <c r="A142" s="72">
        <v>132</v>
      </c>
      <c r="B142" s="195" t="s">
        <v>8</v>
      </c>
      <c r="C142" s="196" t="s">
        <v>694</v>
      </c>
      <c r="D142" s="196" t="s">
        <v>600</v>
      </c>
      <c r="E142" s="196" t="s">
        <v>588</v>
      </c>
      <c r="F142" s="196" t="s">
        <v>589</v>
      </c>
      <c r="G142" s="81">
        <v>-1440.3</v>
      </c>
    </row>
    <row r="143" spans="1:7" ht="12.75">
      <c r="A143" s="72">
        <v>133</v>
      </c>
      <c r="B143" s="193" t="s">
        <v>712</v>
      </c>
      <c r="C143" s="194" t="s">
        <v>694</v>
      </c>
      <c r="D143" s="194" t="s">
        <v>600</v>
      </c>
      <c r="E143" s="194" t="s">
        <v>591</v>
      </c>
      <c r="F143" s="194" t="s">
        <v>589</v>
      </c>
      <c r="G143" s="81">
        <v>-1440.3</v>
      </c>
    </row>
    <row r="144" spans="1:7" ht="12.75">
      <c r="A144" s="72">
        <v>134</v>
      </c>
      <c r="B144" s="193" t="s">
        <v>7</v>
      </c>
      <c r="C144" s="194" t="s">
        <v>694</v>
      </c>
      <c r="D144" s="194" t="s">
        <v>600</v>
      </c>
      <c r="E144" s="194" t="s">
        <v>599</v>
      </c>
      <c r="F144" s="194" t="s">
        <v>589</v>
      </c>
      <c r="G144" s="81">
        <v>-1440.3</v>
      </c>
    </row>
    <row r="145" spans="1:7" ht="26.25" customHeight="1">
      <c r="A145" s="72">
        <v>135</v>
      </c>
      <c r="B145" s="193" t="s">
        <v>6</v>
      </c>
      <c r="C145" s="194" t="s">
        <v>694</v>
      </c>
      <c r="D145" s="194" t="s">
        <v>600</v>
      </c>
      <c r="E145" s="194" t="s">
        <v>599</v>
      </c>
      <c r="F145" s="194" t="s">
        <v>598</v>
      </c>
      <c r="G145" s="81">
        <v>-1440.3</v>
      </c>
    </row>
    <row r="146" spans="1:7" ht="26.25" customHeight="1">
      <c r="A146" s="72">
        <v>136</v>
      </c>
      <c r="B146" s="195" t="s">
        <v>32</v>
      </c>
      <c r="C146" s="196" t="s">
        <v>694</v>
      </c>
      <c r="D146" s="196" t="s">
        <v>620</v>
      </c>
      <c r="E146" s="196" t="s">
        <v>588</v>
      </c>
      <c r="F146" s="196" t="s">
        <v>589</v>
      </c>
      <c r="G146" s="81">
        <v>-12800</v>
      </c>
    </row>
    <row r="147" spans="1:7" ht="12.75">
      <c r="A147" s="72">
        <v>137</v>
      </c>
      <c r="B147" s="195" t="s">
        <v>40</v>
      </c>
      <c r="C147" s="196" t="s">
        <v>694</v>
      </c>
      <c r="D147" s="196" t="s">
        <v>625</v>
      </c>
      <c r="E147" s="196" t="s">
        <v>588</v>
      </c>
      <c r="F147" s="196" t="s">
        <v>589</v>
      </c>
      <c r="G147" s="81">
        <v>-12800</v>
      </c>
    </row>
    <row r="148" spans="1:7" ht="27.75" customHeight="1">
      <c r="A148" s="72">
        <v>138</v>
      </c>
      <c r="B148" s="193" t="s">
        <v>41</v>
      </c>
      <c r="C148" s="194" t="s">
        <v>694</v>
      </c>
      <c r="D148" s="194" t="s">
        <v>625</v>
      </c>
      <c r="E148" s="194" t="s">
        <v>245</v>
      </c>
      <c r="F148" s="194" t="s">
        <v>589</v>
      </c>
      <c r="G148" s="81">
        <v>-12800</v>
      </c>
    </row>
    <row r="149" spans="1:7" ht="38.25">
      <c r="A149" s="72">
        <v>139</v>
      </c>
      <c r="B149" s="193" t="s">
        <v>42</v>
      </c>
      <c r="C149" s="194" t="s">
        <v>694</v>
      </c>
      <c r="D149" s="194" t="s">
        <v>625</v>
      </c>
      <c r="E149" s="194" t="s">
        <v>247</v>
      </c>
      <c r="F149" s="194" t="s">
        <v>589</v>
      </c>
      <c r="G149" s="81">
        <v>-12800</v>
      </c>
    </row>
    <row r="150" spans="1:7" ht="25.5">
      <c r="A150" s="72">
        <v>140</v>
      </c>
      <c r="B150" s="193" t="s">
        <v>44</v>
      </c>
      <c r="C150" s="194" t="s">
        <v>694</v>
      </c>
      <c r="D150" s="194" t="s">
        <v>625</v>
      </c>
      <c r="E150" s="194" t="s">
        <v>627</v>
      </c>
      <c r="F150" s="194" t="s">
        <v>589</v>
      </c>
      <c r="G150" s="81">
        <v>-10000</v>
      </c>
    </row>
    <row r="151" spans="1:7" ht="26.25" customHeight="1">
      <c r="A151" s="72">
        <v>141</v>
      </c>
      <c r="B151" s="193" t="s">
        <v>6</v>
      </c>
      <c r="C151" s="194" t="s">
        <v>694</v>
      </c>
      <c r="D151" s="194" t="s">
        <v>625</v>
      </c>
      <c r="E151" s="194" t="s">
        <v>627</v>
      </c>
      <c r="F151" s="194" t="s">
        <v>598</v>
      </c>
      <c r="G151" s="81">
        <v>-10000</v>
      </c>
    </row>
    <row r="152" spans="1:7" ht="26.25" customHeight="1">
      <c r="A152" s="72">
        <v>142</v>
      </c>
      <c r="B152" s="193" t="s">
        <v>45</v>
      </c>
      <c r="C152" s="194" t="s">
        <v>694</v>
      </c>
      <c r="D152" s="194" t="s">
        <v>625</v>
      </c>
      <c r="E152" s="194" t="s">
        <v>628</v>
      </c>
      <c r="F152" s="194" t="s">
        <v>589</v>
      </c>
      <c r="G152" s="81">
        <v>-2800</v>
      </c>
    </row>
    <row r="153" spans="1:7" ht="26.25" customHeight="1">
      <c r="A153" s="72">
        <v>143</v>
      </c>
      <c r="B153" s="193" t="s">
        <v>6</v>
      </c>
      <c r="C153" s="194" t="s">
        <v>694</v>
      </c>
      <c r="D153" s="194" t="s">
        <v>625</v>
      </c>
      <c r="E153" s="194" t="s">
        <v>628</v>
      </c>
      <c r="F153" s="194" t="s">
        <v>598</v>
      </c>
      <c r="G153" s="81">
        <v>-2800</v>
      </c>
    </row>
    <row r="154" spans="1:7" ht="14.25" customHeight="1">
      <c r="A154" s="72">
        <v>144</v>
      </c>
      <c r="B154" s="195" t="s">
        <v>46</v>
      </c>
      <c r="C154" s="196" t="s">
        <v>694</v>
      </c>
      <c r="D154" s="196" t="s">
        <v>629</v>
      </c>
      <c r="E154" s="196" t="s">
        <v>588</v>
      </c>
      <c r="F154" s="196" t="s">
        <v>589</v>
      </c>
      <c r="G154" s="81">
        <v>-11921.67</v>
      </c>
    </row>
    <row r="155" spans="1:7" ht="12.75">
      <c r="A155" s="72">
        <v>145</v>
      </c>
      <c r="B155" s="195" t="s">
        <v>51</v>
      </c>
      <c r="C155" s="196" t="s">
        <v>694</v>
      </c>
      <c r="D155" s="196" t="s">
        <v>632</v>
      </c>
      <c r="E155" s="196" t="s">
        <v>588</v>
      </c>
      <c r="F155" s="196" t="s">
        <v>589</v>
      </c>
      <c r="G155" s="81">
        <v>-11921.67</v>
      </c>
    </row>
    <row r="156" spans="1:7" ht="26.25" customHeight="1">
      <c r="A156" s="72">
        <v>146</v>
      </c>
      <c r="B156" s="193" t="s">
        <v>48</v>
      </c>
      <c r="C156" s="194" t="s">
        <v>694</v>
      </c>
      <c r="D156" s="194" t="s">
        <v>632</v>
      </c>
      <c r="E156" s="194" t="s">
        <v>255</v>
      </c>
      <c r="F156" s="194" t="s">
        <v>589</v>
      </c>
      <c r="G156" s="81">
        <v>-11921.67</v>
      </c>
    </row>
    <row r="157" spans="1:7" ht="27" customHeight="1">
      <c r="A157" s="72">
        <v>147</v>
      </c>
      <c r="B157" s="193" t="s">
        <v>49</v>
      </c>
      <c r="C157" s="194" t="s">
        <v>694</v>
      </c>
      <c r="D157" s="194" t="s">
        <v>632</v>
      </c>
      <c r="E157" s="194" t="s">
        <v>256</v>
      </c>
      <c r="F157" s="194" t="s">
        <v>589</v>
      </c>
      <c r="G157" s="81">
        <v>-11921.67</v>
      </c>
    </row>
    <row r="158" spans="1:7" ht="38.25">
      <c r="A158" s="72">
        <v>148</v>
      </c>
      <c r="B158" s="193" t="s">
        <v>53</v>
      </c>
      <c r="C158" s="194" t="s">
        <v>694</v>
      </c>
      <c r="D158" s="194" t="s">
        <v>632</v>
      </c>
      <c r="E158" s="194" t="s">
        <v>634</v>
      </c>
      <c r="F158" s="194" t="s">
        <v>589</v>
      </c>
      <c r="G158" s="81">
        <v>-11921.67</v>
      </c>
    </row>
    <row r="159" spans="1:7" ht="26.25" customHeight="1">
      <c r="A159" s="72">
        <v>149</v>
      </c>
      <c r="B159" s="193" t="s">
        <v>6</v>
      </c>
      <c r="C159" s="194" t="s">
        <v>694</v>
      </c>
      <c r="D159" s="194" t="s">
        <v>632</v>
      </c>
      <c r="E159" s="194" t="s">
        <v>634</v>
      </c>
      <c r="F159" s="194" t="s">
        <v>598</v>
      </c>
      <c r="G159" s="81">
        <v>-11921.67</v>
      </c>
    </row>
    <row r="160" spans="1:7" ht="12.75">
      <c r="A160" s="72">
        <v>150</v>
      </c>
      <c r="B160" s="195" t="s">
        <v>61</v>
      </c>
      <c r="C160" s="196" t="s">
        <v>694</v>
      </c>
      <c r="D160" s="196" t="s">
        <v>640</v>
      </c>
      <c r="E160" s="196" t="s">
        <v>588</v>
      </c>
      <c r="F160" s="196" t="s">
        <v>589</v>
      </c>
      <c r="G160" s="81">
        <v>-6400</v>
      </c>
    </row>
    <row r="161" spans="1:7" ht="12.75">
      <c r="A161" s="72">
        <v>151</v>
      </c>
      <c r="B161" s="195" t="s">
        <v>67</v>
      </c>
      <c r="C161" s="196" t="s">
        <v>694</v>
      </c>
      <c r="D161" s="196" t="s">
        <v>644</v>
      </c>
      <c r="E161" s="196" t="s">
        <v>588</v>
      </c>
      <c r="F161" s="196" t="s">
        <v>589</v>
      </c>
      <c r="G161" s="81">
        <v>-6400</v>
      </c>
    </row>
    <row r="162" spans="1:7" ht="39.75" customHeight="1">
      <c r="A162" s="72">
        <v>152</v>
      </c>
      <c r="B162" s="193" t="s">
        <v>63</v>
      </c>
      <c r="C162" s="194" t="s">
        <v>694</v>
      </c>
      <c r="D162" s="194" t="s">
        <v>644</v>
      </c>
      <c r="E162" s="194" t="s">
        <v>252</v>
      </c>
      <c r="F162" s="194" t="s">
        <v>589</v>
      </c>
      <c r="G162" s="81">
        <v>-6400</v>
      </c>
    </row>
    <row r="163" spans="1:7" ht="36.75" customHeight="1">
      <c r="A163" s="72">
        <v>153</v>
      </c>
      <c r="B163" s="193" t="s">
        <v>68</v>
      </c>
      <c r="C163" s="194" t="s">
        <v>694</v>
      </c>
      <c r="D163" s="194" t="s">
        <v>644</v>
      </c>
      <c r="E163" s="194" t="s">
        <v>253</v>
      </c>
      <c r="F163" s="194" t="s">
        <v>589</v>
      </c>
      <c r="G163" s="81">
        <v>-6400</v>
      </c>
    </row>
    <row r="164" spans="1:7" ht="100.5" customHeight="1">
      <c r="A164" s="72">
        <v>154</v>
      </c>
      <c r="B164" s="193" t="s">
        <v>70</v>
      </c>
      <c r="C164" s="194" t="s">
        <v>694</v>
      </c>
      <c r="D164" s="194" t="s">
        <v>644</v>
      </c>
      <c r="E164" s="194" t="s">
        <v>646</v>
      </c>
      <c r="F164" s="194" t="s">
        <v>589</v>
      </c>
      <c r="G164" s="81">
        <v>-6400</v>
      </c>
    </row>
    <row r="165" spans="1:7" ht="26.25" customHeight="1">
      <c r="A165" s="72">
        <v>155</v>
      </c>
      <c r="B165" s="193" t="s">
        <v>38</v>
      </c>
      <c r="C165" s="194" t="s">
        <v>694</v>
      </c>
      <c r="D165" s="194" t="s">
        <v>644</v>
      </c>
      <c r="E165" s="194" t="s">
        <v>646</v>
      </c>
      <c r="F165" s="194" t="s">
        <v>598</v>
      </c>
      <c r="G165" s="81">
        <v>-6400</v>
      </c>
    </row>
    <row r="166" spans="1:7" ht="26.25" customHeight="1">
      <c r="A166" s="72">
        <v>156</v>
      </c>
      <c r="B166" s="195" t="s">
        <v>132</v>
      </c>
      <c r="C166" s="196" t="s">
        <v>695</v>
      </c>
      <c r="D166" s="196" t="s">
        <v>687</v>
      </c>
      <c r="E166" s="196" t="s">
        <v>588</v>
      </c>
      <c r="F166" s="196" t="s">
        <v>589</v>
      </c>
      <c r="G166" s="81">
        <v>-12210</v>
      </c>
    </row>
    <row r="167" spans="1:7" ht="12.75">
      <c r="A167" s="72">
        <v>157</v>
      </c>
      <c r="B167" s="195" t="s">
        <v>710</v>
      </c>
      <c r="C167" s="196" t="s">
        <v>695</v>
      </c>
      <c r="D167" s="196" t="s">
        <v>587</v>
      </c>
      <c r="E167" s="196" t="s">
        <v>588</v>
      </c>
      <c r="F167" s="196" t="s">
        <v>589</v>
      </c>
      <c r="G167" s="81">
        <v>-12210</v>
      </c>
    </row>
    <row r="168" spans="1:7" ht="39" customHeight="1">
      <c r="A168" s="72">
        <v>158</v>
      </c>
      <c r="B168" s="195" t="s">
        <v>8</v>
      </c>
      <c r="C168" s="196" t="s">
        <v>695</v>
      </c>
      <c r="D168" s="196" t="s">
        <v>600</v>
      </c>
      <c r="E168" s="196" t="s">
        <v>588</v>
      </c>
      <c r="F168" s="196" t="s">
        <v>589</v>
      </c>
      <c r="G168" s="81">
        <v>-12210</v>
      </c>
    </row>
    <row r="169" spans="1:7" ht="16.5" customHeight="1">
      <c r="A169" s="72">
        <v>159</v>
      </c>
      <c r="B169" s="193" t="s">
        <v>712</v>
      </c>
      <c r="C169" s="194" t="s">
        <v>695</v>
      </c>
      <c r="D169" s="194" t="s">
        <v>600</v>
      </c>
      <c r="E169" s="194" t="s">
        <v>591</v>
      </c>
      <c r="F169" s="194" t="s">
        <v>589</v>
      </c>
      <c r="G169" s="81">
        <v>-12210</v>
      </c>
    </row>
    <row r="170" spans="1:7" ht="63.75" customHeight="1">
      <c r="A170" s="72">
        <v>160</v>
      </c>
      <c r="B170" s="193" t="s">
        <v>9</v>
      </c>
      <c r="C170" s="194" t="s">
        <v>695</v>
      </c>
      <c r="D170" s="194" t="s">
        <v>600</v>
      </c>
      <c r="E170" s="194" t="s">
        <v>601</v>
      </c>
      <c r="F170" s="194" t="s">
        <v>589</v>
      </c>
      <c r="G170" s="81">
        <v>-12210</v>
      </c>
    </row>
    <row r="171" spans="1:7" ht="26.25" customHeight="1">
      <c r="A171" s="72">
        <v>161</v>
      </c>
      <c r="B171" s="193" t="s">
        <v>6</v>
      </c>
      <c r="C171" s="194" t="s">
        <v>695</v>
      </c>
      <c r="D171" s="194" t="s">
        <v>600</v>
      </c>
      <c r="E171" s="194" t="s">
        <v>601</v>
      </c>
      <c r="F171" s="194" t="s">
        <v>598</v>
      </c>
      <c r="G171" s="81">
        <v>-12210</v>
      </c>
    </row>
    <row r="172" spans="1:7" ht="26.25" customHeight="1">
      <c r="A172" s="72">
        <v>162</v>
      </c>
      <c r="B172" s="195" t="s">
        <v>133</v>
      </c>
      <c r="C172" s="196" t="s">
        <v>696</v>
      </c>
      <c r="D172" s="196" t="s">
        <v>687</v>
      </c>
      <c r="E172" s="196" t="s">
        <v>588</v>
      </c>
      <c r="F172" s="196" t="s">
        <v>589</v>
      </c>
      <c r="G172" s="81">
        <v>-31710</v>
      </c>
    </row>
    <row r="173" spans="1:7" ht="12.75">
      <c r="A173" s="72">
        <v>163</v>
      </c>
      <c r="B173" s="195" t="s">
        <v>710</v>
      </c>
      <c r="C173" s="196" t="s">
        <v>696</v>
      </c>
      <c r="D173" s="196" t="s">
        <v>587</v>
      </c>
      <c r="E173" s="196" t="s">
        <v>588</v>
      </c>
      <c r="F173" s="196" t="s">
        <v>589</v>
      </c>
      <c r="G173" s="81">
        <v>9970</v>
      </c>
    </row>
    <row r="174" spans="1:7" ht="39.75" customHeight="1">
      <c r="A174" s="72">
        <v>164</v>
      </c>
      <c r="B174" s="195" t="s">
        <v>8</v>
      </c>
      <c r="C174" s="196" t="s">
        <v>696</v>
      </c>
      <c r="D174" s="196" t="s">
        <v>600</v>
      </c>
      <c r="E174" s="196" t="s">
        <v>588</v>
      </c>
      <c r="F174" s="196" t="s">
        <v>589</v>
      </c>
      <c r="G174" s="81">
        <v>9970</v>
      </c>
    </row>
    <row r="175" spans="1:7" ht="15" customHeight="1">
      <c r="A175" s="72">
        <v>165</v>
      </c>
      <c r="B175" s="193" t="s">
        <v>712</v>
      </c>
      <c r="C175" s="194" t="s">
        <v>696</v>
      </c>
      <c r="D175" s="194" t="s">
        <v>600</v>
      </c>
      <c r="E175" s="194" t="s">
        <v>591</v>
      </c>
      <c r="F175" s="194" t="s">
        <v>589</v>
      </c>
      <c r="G175" s="81">
        <v>9970</v>
      </c>
    </row>
    <row r="176" spans="1:7" ht="64.5" customHeight="1">
      <c r="A176" s="72">
        <v>166</v>
      </c>
      <c r="B176" s="193" t="s">
        <v>9</v>
      </c>
      <c r="C176" s="194" t="s">
        <v>696</v>
      </c>
      <c r="D176" s="194" t="s">
        <v>600</v>
      </c>
      <c r="E176" s="194" t="s">
        <v>601</v>
      </c>
      <c r="F176" s="194" t="s">
        <v>589</v>
      </c>
      <c r="G176" s="81">
        <v>-2350</v>
      </c>
    </row>
    <row r="177" spans="1:7" ht="26.25" customHeight="1">
      <c r="A177" s="72">
        <v>167</v>
      </c>
      <c r="B177" s="193" t="s">
        <v>6</v>
      </c>
      <c r="C177" s="194" t="s">
        <v>696</v>
      </c>
      <c r="D177" s="194" t="s">
        <v>600</v>
      </c>
      <c r="E177" s="194" t="s">
        <v>601</v>
      </c>
      <c r="F177" s="194" t="s">
        <v>598</v>
      </c>
      <c r="G177" s="81">
        <v>-2350</v>
      </c>
    </row>
    <row r="178" spans="1:7" ht="26.25" customHeight="1">
      <c r="A178" s="72">
        <v>168</v>
      </c>
      <c r="B178" s="193" t="s">
        <v>5</v>
      </c>
      <c r="C178" s="194" t="s">
        <v>696</v>
      </c>
      <c r="D178" s="194" t="s">
        <v>600</v>
      </c>
      <c r="E178" s="194" t="s">
        <v>597</v>
      </c>
      <c r="F178" s="194" t="s">
        <v>589</v>
      </c>
      <c r="G178" s="81">
        <v>-1580</v>
      </c>
    </row>
    <row r="179" spans="1:7" ht="26.25" customHeight="1">
      <c r="A179" s="72">
        <v>169</v>
      </c>
      <c r="B179" s="193" t="s">
        <v>6</v>
      </c>
      <c r="C179" s="194" t="s">
        <v>696</v>
      </c>
      <c r="D179" s="194" t="s">
        <v>600</v>
      </c>
      <c r="E179" s="194" t="s">
        <v>597</v>
      </c>
      <c r="F179" s="194" t="s">
        <v>598</v>
      </c>
      <c r="G179" s="81">
        <v>-1580</v>
      </c>
    </row>
    <row r="180" spans="1:7" ht="26.25" customHeight="1">
      <c r="A180" s="72">
        <v>170</v>
      </c>
      <c r="B180" s="193" t="s">
        <v>10</v>
      </c>
      <c r="C180" s="194" t="s">
        <v>696</v>
      </c>
      <c r="D180" s="194" t="s">
        <v>600</v>
      </c>
      <c r="E180" s="194" t="s">
        <v>602</v>
      </c>
      <c r="F180" s="194" t="s">
        <v>589</v>
      </c>
      <c r="G180" s="81">
        <v>13900</v>
      </c>
    </row>
    <row r="181" spans="1:7" ht="13.5" customHeight="1">
      <c r="A181" s="72">
        <v>171</v>
      </c>
      <c r="B181" s="193" t="s">
        <v>1</v>
      </c>
      <c r="C181" s="194" t="s">
        <v>696</v>
      </c>
      <c r="D181" s="194" t="s">
        <v>600</v>
      </c>
      <c r="E181" s="194" t="s">
        <v>602</v>
      </c>
      <c r="F181" s="194" t="s">
        <v>593</v>
      </c>
      <c r="G181" s="81">
        <v>13900</v>
      </c>
    </row>
    <row r="182" spans="1:7" ht="16.5" customHeight="1">
      <c r="A182" s="72">
        <v>172</v>
      </c>
      <c r="B182" s="195" t="s">
        <v>134</v>
      </c>
      <c r="C182" s="196" t="s">
        <v>696</v>
      </c>
      <c r="D182" s="196" t="s">
        <v>629</v>
      </c>
      <c r="E182" s="196" t="s">
        <v>588</v>
      </c>
      <c r="F182" s="196" t="s">
        <v>589</v>
      </c>
      <c r="G182" s="81">
        <v>-42033</v>
      </c>
    </row>
    <row r="183" spans="1:7" ht="12.75" customHeight="1">
      <c r="A183" s="72">
        <v>173</v>
      </c>
      <c r="B183" s="195" t="s">
        <v>51</v>
      </c>
      <c r="C183" s="196" t="s">
        <v>696</v>
      </c>
      <c r="D183" s="196" t="s">
        <v>632</v>
      </c>
      <c r="E183" s="196" t="s">
        <v>588</v>
      </c>
      <c r="F183" s="196" t="s">
        <v>589</v>
      </c>
      <c r="G183" s="81">
        <v>-42033</v>
      </c>
    </row>
    <row r="184" spans="1:7" ht="26.25" customHeight="1">
      <c r="A184" s="72">
        <v>174</v>
      </c>
      <c r="B184" s="193" t="s">
        <v>48</v>
      </c>
      <c r="C184" s="194" t="s">
        <v>696</v>
      </c>
      <c r="D184" s="194" t="s">
        <v>632</v>
      </c>
      <c r="E184" s="194" t="s">
        <v>255</v>
      </c>
      <c r="F184" s="194" t="s">
        <v>589</v>
      </c>
      <c r="G184" s="81">
        <v>-42033</v>
      </c>
    </row>
    <row r="185" spans="1:7" ht="27" customHeight="1">
      <c r="A185" s="72">
        <v>175</v>
      </c>
      <c r="B185" s="193" t="s">
        <v>49</v>
      </c>
      <c r="C185" s="194" t="s">
        <v>696</v>
      </c>
      <c r="D185" s="194" t="s">
        <v>632</v>
      </c>
      <c r="E185" s="194" t="s">
        <v>256</v>
      </c>
      <c r="F185" s="194" t="s">
        <v>589</v>
      </c>
      <c r="G185" s="81">
        <v>-42033</v>
      </c>
    </row>
    <row r="186" spans="1:7" ht="38.25">
      <c r="A186" s="72">
        <v>176</v>
      </c>
      <c r="B186" s="193" t="s">
        <v>53</v>
      </c>
      <c r="C186" s="194" t="s">
        <v>696</v>
      </c>
      <c r="D186" s="194" t="s">
        <v>632</v>
      </c>
      <c r="E186" s="194" t="s">
        <v>634</v>
      </c>
      <c r="F186" s="194" t="s">
        <v>589</v>
      </c>
      <c r="G186" s="81">
        <v>-42033</v>
      </c>
    </row>
    <row r="187" spans="1:7" ht="26.25" customHeight="1">
      <c r="A187" s="72">
        <v>177</v>
      </c>
      <c r="B187" s="193" t="s">
        <v>6</v>
      </c>
      <c r="C187" s="194" t="s">
        <v>696</v>
      </c>
      <c r="D187" s="194" t="s">
        <v>632</v>
      </c>
      <c r="E187" s="194" t="s">
        <v>634</v>
      </c>
      <c r="F187" s="194" t="s">
        <v>598</v>
      </c>
      <c r="G187" s="81">
        <v>-42033</v>
      </c>
    </row>
    <row r="188" spans="1:7" ht="12.75">
      <c r="A188" s="72">
        <v>178</v>
      </c>
      <c r="B188" s="195" t="s">
        <v>61</v>
      </c>
      <c r="C188" s="196" t="s">
        <v>696</v>
      </c>
      <c r="D188" s="196" t="s">
        <v>640</v>
      </c>
      <c r="E188" s="196" t="s">
        <v>588</v>
      </c>
      <c r="F188" s="196" t="s">
        <v>589</v>
      </c>
      <c r="G188" s="81">
        <v>353</v>
      </c>
    </row>
    <row r="189" spans="1:7" ht="12.75">
      <c r="A189" s="72">
        <v>179</v>
      </c>
      <c r="B189" s="195" t="s">
        <v>67</v>
      </c>
      <c r="C189" s="196" t="s">
        <v>696</v>
      </c>
      <c r="D189" s="196" t="s">
        <v>644</v>
      </c>
      <c r="E189" s="196" t="s">
        <v>588</v>
      </c>
      <c r="F189" s="196" t="s">
        <v>589</v>
      </c>
      <c r="G189" s="81">
        <v>353</v>
      </c>
    </row>
    <row r="190" spans="1:7" ht="37.5" customHeight="1">
      <c r="A190" s="72">
        <v>180</v>
      </c>
      <c r="B190" s="193" t="s">
        <v>63</v>
      </c>
      <c r="C190" s="194" t="s">
        <v>696</v>
      </c>
      <c r="D190" s="194" t="s">
        <v>644</v>
      </c>
      <c r="E190" s="194" t="s">
        <v>252</v>
      </c>
      <c r="F190" s="194" t="s">
        <v>589</v>
      </c>
      <c r="G190" s="81">
        <v>353</v>
      </c>
    </row>
    <row r="191" spans="1:7" ht="39.75" customHeight="1">
      <c r="A191" s="72">
        <v>181</v>
      </c>
      <c r="B191" s="193" t="s">
        <v>68</v>
      </c>
      <c r="C191" s="194" t="s">
        <v>696</v>
      </c>
      <c r="D191" s="194" t="s">
        <v>644</v>
      </c>
      <c r="E191" s="194" t="s">
        <v>253</v>
      </c>
      <c r="F191" s="194" t="s">
        <v>589</v>
      </c>
      <c r="G191" s="81">
        <v>353</v>
      </c>
    </row>
    <row r="192" spans="1:7" ht="105" customHeight="1">
      <c r="A192" s="72">
        <v>182</v>
      </c>
      <c r="B192" s="193" t="s">
        <v>70</v>
      </c>
      <c r="C192" s="194" t="s">
        <v>696</v>
      </c>
      <c r="D192" s="194" t="s">
        <v>644</v>
      </c>
      <c r="E192" s="194" t="s">
        <v>646</v>
      </c>
      <c r="F192" s="194" t="s">
        <v>589</v>
      </c>
      <c r="G192" s="81">
        <v>353</v>
      </c>
    </row>
    <row r="193" spans="1:7" ht="26.25" customHeight="1">
      <c r="A193" s="72">
        <v>183</v>
      </c>
      <c r="B193" s="193" t="s">
        <v>6</v>
      </c>
      <c r="C193" s="194" t="s">
        <v>696</v>
      </c>
      <c r="D193" s="194" t="s">
        <v>644</v>
      </c>
      <c r="E193" s="194" t="s">
        <v>646</v>
      </c>
      <c r="F193" s="194" t="s">
        <v>598</v>
      </c>
      <c r="G193" s="81">
        <v>353</v>
      </c>
    </row>
    <row r="194" spans="1:7" ht="25.5">
      <c r="A194" s="72">
        <v>184</v>
      </c>
      <c r="B194" s="195" t="s">
        <v>135</v>
      </c>
      <c r="C194" s="196" t="s">
        <v>697</v>
      </c>
      <c r="D194" s="196" t="s">
        <v>687</v>
      </c>
      <c r="E194" s="196" t="s">
        <v>588</v>
      </c>
      <c r="F194" s="196" t="s">
        <v>589</v>
      </c>
      <c r="G194" s="81">
        <v>0</v>
      </c>
    </row>
    <row r="195" spans="1:7" ht="12.75">
      <c r="A195" s="72">
        <v>185</v>
      </c>
      <c r="B195" s="195" t="s">
        <v>710</v>
      </c>
      <c r="C195" s="196" t="s">
        <v>697</v>
      </c>
      <c r="D195" s="196" t="s">
        <v>587</v>
      </c>
      <c r="E195" s="196" t="s">
        <v>588</v>
      </c>
      <c r="F195" s="196" t="s">
        <v>589</v>
      </c>
      <c r="G195" s="81">
        <v>0</v>
      </c>
    </row>
    <row r="196" spans="1:7" ht="37.5" customHeight="1">
      <c r="A196" s="72">
        <v>186</v>
      </c>
      <c r="B196" s="195" t="s">
        <v>8</v>
      </c>
      <c r="C196" s="196" t="s">
        <v>697</v>
      </c>
      <c r="D196" s="196" t="s">
        <v>600</v>
      </c>
      <c r="E196" s="196" t="s">
        <v>588</v>
      </c>
      <c r="F196" s="196" t="s">
        <v>589</v>
      </c>
      <c r="G196" s="81">
        <v>0</v>
      </c>
    </row>
    <row r="197" spans="1:7" ht="17.25" customHeight="1">
      <c r="A197" s="72">
        <v>187</v>
      </c>
      <c r="B197" s="193" t="s">
        <v>712</v>
      </c>
      <c r="C197" s="194" t="s">
        <v>697</v>
      </c>
      <c r="D197" s="194" t="s">
        <v>600</v>
      </c>
      <c r="E197" s="194" t="s">
        <v>591</v>
      </c>
      <c r="F197" s="194" t="s">
        <v>589</v>
      </c>
      <c r="G197" s="81">
        <v>0</v>
      </c>
    </row>
    <row r="198" spans="1:7" ht="63.75">
      <c r="A198" s="72">
        <v>188</v>
      </c>
      <c r="B198" s="193" t="s">
        <v>9</v>
      </c>
      <c r="C198" s="194" t="s">
        <v>697</v>
      </c>
      <c r="D198" s="194" t="s">
        <v>600</v>
      </c>
      <c r="E198" s="194" t="s">
        <v>601</v>
      </c>
      <c r="F198" s="194" t="s">
        <v>589</v>
      </c>
      <c r="G198" s="81">
        <v>7035.77</v>
      </c>
    </row>
    <row r="199" spans="1:7" ht="25.5">
      <c r="A199" s="72">
        <v>189</v>
      </c>
      <c r="B199" s="193" t="s">
        <v>6</v>
      </c>
      <c r="C199" s="194" t="s">
        <v>697</v>
      </c>
      <c r="D199" s="194" t="s">
        <v>600</v>
      </c>
      <c r="E199" s="194" t="s">
        <v>601</v>
      </c>
      <c r="F199" s="194" t="s">
        <v>598</v>
      </c>
      <c r="G199" s="81">
        <v>7035.77</v>
      </c>
    </row>
    <row r="200" spans="1:7" ht="25.5">
      <c r="A200" s="72">
        <v>190</v>
      </c>
      <c r="B200" s="193" t="s">
        <v>10</v>
      </c>
      <c r="C200" s="194" t="s">
        <v>697</v>
      </c>
      <c r="D200" s="194" t="s">
        <v>600</v>
      </c>
      <c r="E200" s="194" t="s">
        <v>602</v>
      </c>
      <c r="F200" s="194" t="s">
        <v>589</v>
      </c>
      <c r="G200" s="81">
        <v>-7035.77</v>
      </c>
    </row>
    <row r="201" spans="1:7" ht="15.75" customHeight="1">
      <c r="A201" s="72">
        <v>191</v>
      </c>
      <c r="B201" s="193" t="s">
        <v>1</v>
      </c>
      <c r="C201" s="194" t="s">
        <v>697</v>
      </c>
      <c r="D201" s="194" t="s">
        <v>600</v>
      </c>
      <c r="E201" s="194" t="s">
        <v>602</v>
      </c>
      <c r="F201" s="194" t="s">
        <v>593</v>
      </c>
      <c r="G201" s="81">
        <v>-7035.77</v>
      </c>
    </row>
    <row r="202" spans="1:7" ht="25.5" customHeight="1">
      <c r="A202" s="72">
        <v>192</v>
      </c>
      <c r="B202" s="195" t="s">
        <v>136</v>
      </c>
      <c r="C202" s="196" t="s">
        <v>698</v>
      </c>
      <c r="D202" s="196" t="s">
        <v>687</v>
      </c>
      <c r="E202" s="196" t="s">
        <v>588</v>
      </c>
      <c r="F202" s="196" t="s">
        <v>589</v>
      </c>
      <c r="G202" s="81">
        <v>0</v>
      </c>
    </row>
    <row r="203" spans="1:7" ht="12.75">
      <c r="A203" s="72">
        <v>193</v>
      </c>
      <c r="B203" s="195" t="s">
        <v>710</v>
      </c>
      <c r="C203" s="196" t="s">
        <v>698</v>
      </c>
      <c r="D203" s="196" t="s">
        <v>587</v>
      </c>
      <c r="E203" s="196" t="s">
        <v>588</v>
      </c>
      <c r="F203" s="196" t="s">
        <v>589</v>
      </c>
      <c r="G203" s="81">
        <v>0</v>
      </c>
    </row>
    <row r="204" spans="1:7" ht="38.25" customHeight="1">
      <c r="A204" s="72">
        <v>194</v>
      </c>
      <c r="B204" s="195" t="s">
        <v>8</v>
      </c>
      <c r="C204" s="196" t="s">
        <v>698</v>
      </c>
      <c r="D204" s="196" t="s">
        <v>600</v>
      </c>
      <c r="E204" s="196" t="s">
        <v>588</v>
      </c>
      <c r="F204" s="196" t="s">
        <v>589</v>
      </c>
      <c r="G204" s="81">
        <v>0</v>
      </c>
    </row>
    <row r="205" spans="1:7" ht="12.75">
      <c r="A205" s="72">
        <v>195</v>
      </c>
      <c r="B205" s="193" t="s">
        <v>712</v>
      </c>
      <c r="C205" s="194" t="s">
        <v>698</v>
      </c>
      <c r="D205" s="194" t="s">
        <v>600</v>
      </c>
      <c r="E205" s="194" t="s">
        <v>591</v>
      </c>
      <c r="F205" s="194" t="s">
        <v>589</v>
      </c>
      <c r="G205" s="81">
        <v>0</v>
      </c>
    </row>
    <row r="206" spans="1:7" ht="12.75">
      <c r="A206" s="72">
        <v>196</v>
      </c>
      <c r="B206" s="193" t="s">
        <v>7</v>
      </c>
      <c r="C206" s="194" t="s">
        <v>698</v>
      </c>
      <c r="D206" s="194" t="s">
        <v>600</v>
      </c>
      <c r="E206" s="194" t="s">
        <v>599</v>
      </c>
      <c r="F206" s="194" t="s">
        <v>589</v>
      </c>
      <c r="G206" s="81">
        <v>-150</v>
      </c>
    </row>
    <row r="207" spans="1:7" ht="26.25" customHeight="1">
      <c r="A207" s="72">
        <v>197</v>
      </c>
      <c r="B207" s="193" t="s">
        <v>6</v>
      </c>
      <c r="C207" s="194" t="s">
        <v>698</v>
      </c>
      <c r="D207" s="194" t="s">
        <v>600</v>
      </c>
      <c r="E207" s="194" t="s">
        <v>599</v>
      </c>
      <c r="F207" s="194" t="s">
        <v>598</v>
      </c>
      <c r="G207" s="81">
        <v>-150</v>
      </c>
    </row>
    <row r="208" spans="1:7" ht="26.25" customHeight="1">
      <c r="A208" s="72">
        <v>198</v>
      </c>
      <c r="B208" s="193" t="s">
        <v>10</v>
      </c>
      <c r="C208" s="194" t="s">
        <v>698</v>
      </c>
      <c r="D208" s="194" t="s">
        <v>600</v>
      </c>
      <c r="E208" s="194" t="s">
        <v>602</v>
      </c>
      <c r="F208" s="194" t="s">
        <v>589</v>
      </c>
      <c r="G208" s="81">
        <v>150</v>
      </c>
    </row>
    <row r="209" spans="1:7" ht="14.25" customHeight="1">
      <c r="A209" s="72">
        <v>199</v>
      </c>
      <c r="B209" s="193" t="s">
        <v>1</v>
      </c>
      <c r="C209" s="194" t="s">
        <v>698</v>
      </c>
      <c r="D209" s="194" t="s">
        <v>600</v>
      </c>
      <c r="E209" s="194" t="s">
        <v>602</v>
      </c>
      <c r="F209" s="194" t="s">
        <v>593</v>
      </c>
      <c r="G209" s="81">
        <v>150</v>
      </c>
    </row>
    <row r="210" spans="1:7" ht="26.25" customHeight="1">
      <c r="A210" s="72">
        <v>200</v>
      </c>
      <c r="B210" s="195" t="s">
        <v>137</v>
      </c>
      <c r="C210" s="196" t="s">
        <v>699</v>
      </c>
      <c r="D210" s="196" t="s">
        <v>687</v>
      </c>
      <c r="E210" s="196" t="s">
        <v>588</v>
      </c>
      <c r="F210" s="196" t="s">
        <v>589</v>
      </c>
      <c r="G210" s="81">
        <v>-14900</v>
      </c>
    </row>
    <row r="211" spans="1:7" ht="13.5" customHeight="1">
      <c r="A211" s="72">
        <v>201</v>
      </c>
      <c r="B211" s="195" t="s">
        <v>710</v>
      </c>
      <c r="C211" s="196" t="s">
        <v>699</v>
      </c>
      <c r="D211" s="196" t="s">
        <v>587</v>
      </c>
      <c r="E211" s="196" t="s">
        <v>588</v>
      </c>
      <c r="F211" s="196" t="s">
        <v>589</v>
      </c>
      <c r="G211" s="81">
        <v>0</v>
      </c>
    </row>
    <row r="212" spans="1:7" ht="41.25" customHeight="1">
      <c r="A212" s="72">
        <v>202</v>
      </c>
      <c r="B212" s="195" t="s">
        <v>8</v>
      </c>
      <c r="C212" s="196" t="s">
        <v>699</v>
      </c>
      <c r="D212" s="196" t="s">
        <v>600</v>
      </c>
      <c r="E212" s="196" t="s">
        <v>588</v>
      </c>
      <c r="F212" s="196" t="s">
        <v>589</v>
      </c>
      <c r="G212" s="81">
        <v>0</v>
      </c>
    </row>
    <row r="213" spans="1:7" ht="12.75">
      <c r="A213" s="72">
        <v>203</v>
      </c>
      <c r="B213" s="193" t="s">
        <v>712</v>
      </c>
      <c r="C213" s="194" t="s">
        <v>699</v>
      </c>
      <c r="D213" s="194" t="s">
        <v>600</v>
      </c>
      <c r="E213" s="194" t="s">
        <v>591</v>
      </c>
      <c r="F213" s="194" t="s">
        <v>589</v>
      </c>
      <c r="G213" s="81">
        <v>0</v>
      </c>
    </row>
    <row r="214" spans="1:7" ht="26.25" customHeight="1">
      <c r="A214" s="72">
        <v>204</v>
      </c>
      <c r="B214" s="193" t="s">
        <v>10</v>
      </c>
      <c r="C214" s="194" t="s">
        <v>699</v>
      </c>
      <c r="D214" s="194" t="s">
        <v>600</v>
      </c>
      <c r="E214" s="194" t="s">
        <v>602</v>
      </c>
      <c r="F214" s="194" t="s">
        <v>589</v>
      </c>
      <c r="G214" s="81">
        <v>0</v>
      </c>
    </row>
    <row r="215" spans="1:7" ht="15.75" customHeight="1">
      <c r="A215" s="72">
        <v>205</v>
      </c>
      <c r="B215" s="193" t="s">
        <v>1</v>
      </c>
      <c r="C215" s="194" t="s">
        <v>699</v>
      </c>
      <c r="D215" s="194" t="s">
        <v>600</v>
      </c>
      <c r="E215" s="194" t="s">
        <v>602</v>
      </c>
      <c r="F215" s="194" t="s">
        <v>593</v>
      </c>
      <c r="G215" s="81">
        <v>0</v>
      </c>
    </row>
    <row r="216" spans="1:7" ht="26.25" customHeight="1">
      <c r="A216" s="72">
        <v>206</v>
      </c>
      <c r="B216" s="195" t="s">
        <v>32</v>
      </c>
      <c r="C216" s="196" t="s">
        <v>699</v>
      </c>
      <c r="D216" s="196" t="s">
        <v>620</v>
      </c>
      <c r="E216" s="196" t="s">
        <v>588</v>
      </c>
      <c r="F216" s="196" t="s">
        <v>589</v>
      </c>
      <c r="G216" s="81">
        <v>-14900</v>
      </c>
    </row>
    <row r="217" spans="1:7" ht="14.25" customHeight="1">
      <c r="A217" s="72">
        <v>207</v>
      </c>
      <c r="B217" s="195" t="s">
        <v>40</v>
      </c>
      <c r="C217" s="196" t="s">
        <v>699</v>
      </c>
      <c r="D217" s="196" t="s">
        <v>625</v>
      </c>
      <c r="E217" s="196" t="s">
        <v>588</v>
      </c>
      <c r="F217" s="196" t="s">
        <v>589</v>
      </c>
      <c r="G217" s="81">
        <v>-14900</v>
      </c>
    </row>
    <row r="218" spans="1:7" ht="25.5">
      <c r="A218" s="72">
        <v>208</v>
      </c>
      <c r="B218" s="193" t="s">
        <v>41</v>
      </c>
      <c r="C218" s="194" t="s">
        <v>699</v>
      </c>
      <c r="D218" s="194" t="s">
        <v>625</v>
      </c>
      <c r="E218" s="194" t="s">
        <v>245</v>
      </c>
      <c r="F218" s="194" t="s">
        <v>589</v>
      </c>
      <c r="G218" s="81">
        <v>-14900</v>
      </c>
    </row>
    <row r="219" spans="1:7" ht="42" customHeight="1">
      <c r="A219" s="72">
        <v>209</v>
      </c>
      <c r="B219" s="193" t="s">
        <v>42</v>
      </c>
      <c r="C219" s="194" t="s">
        <v>699</v>
      </c>
      <c r="D219" s="194" t="s">
        <v>625</v>
      </c>
      <c r="E219" s="194" t="s">
        <v>247</v>
      </c>
      <c r="F219" s="194" t="s">
        <v>589</v>
      </c>
      <c r="G219" s="81">
        <v>-14900</v>
      </c>
    </row>
    <row r="220" spans="1:7" ht="26.25" customHeight="1">
      <c r="A220" s="72">
        <v>210</v>
      </c>
      <c r="B220" s="193" t="s">
        <v>44</v>
      </c>
      <c r="C220" s="194" t="s">
        <v>699</v>
      </c>
      <c r="D220" s="194" t="s">
        <v>625</v>
      </c>
      <c r="E220" s="194" t="s">
        <v>627</v>
      </c>
      <c r="F220" s="194" t="s">
        <v>589</v>
      </c>
      <c r="G220" s="81">
        <v>-13500</v>
      </c>
    </row>
    <row r="221" spans="1:7" ht="26.25" customHeight="1">
      <c r="A221" s="72">
        <v>211</v>
      </c>
      <c r="B221" s="193" t="s">
        <v>6</v>
      </c>
      <c r="C221" s="194" t="s">
        <v>699</v>
      </c>
      <c r="D221" s="194" t="s">
        <v>625</v>
      </c>
      <c r="E221" s="194" t="s">
        <v>627</v>
      </c>
      <c r="F221" s="194" t="s">
        <v>598</v>
      </c>
      <c r="G221" s="81">
        <v>-13500</v>
      </c>
    </row>
    <row r="222" spans="1:7" ht="26.25" customHeight="1">
      <c r="A222" s="72">
        <v>212</v>
      </c>
      <c r="B222" s="193" t="s">
        <v>45</v>
      </c>
      <c r="C222" s="194" t="s">
        <v>699</v>
      </c>
      <c r="D222" s="194" t="s">
        <v>625</v>
      </c>
      <c r="E222" s="194" t="s">
        <v>628</v>
      </c>
      <c r="F222" s="194" t="s">
        <v>589</v>
      </c>
      <c r="G222" s="81">
        <v>-1400</v>
      </c>
    </row>
    <row r="223" spans="1:7" ht="26.25" customHeight="1">
      <c r="A223" s="72">
        <v>213</v>
      </c>
      <c r="B223" s="193" t="s">
        <v>6</v>
      </c>
      <c r="C223" s="194" t="s">
        <v>699</v>
      </c>
      <c r="D223" s="194" t="s">
        <v>625</v>
      </c>
      <c r="E223" s="194" t="s">
        <v>628</v>
      </c>
      <c r="F223" s="194" t="s">
        <v>598</v>
      </c>
      <c r="G223" s="81">
        <v>-1400</v>
      </c>
    </row>
    <row r="224" spans="1:7" ht="26.25" customHeight="1">
      <c r="A224" s="72">
        <v>214</v>
      </c>
      <c r="B224" s="195" t="s">
        <v>138</v>
      </c>
      <c r="C224" s="196" t="s">
        <v>700</v>
      </c>
      <c r="D224" s="196" t="s">
        <v>687</v>
      </c>
      <c r="E224" s="196" t="s">
        <v>588</v>
      </c>
      <c r="F224" s="196" t="s">
        <v>589</v>
      </c>
      <c r="G224" s="81">
        <v>15000</v>
      </c>
    </row>
    <row r="225" spans="1:7" ht="12.75">
      <c r="A225" s="72">
        <v>215</v>
      </c>
      <c r="B225" s="195" t="s">
        <v>710</v>
      </c>
      <c r="C225" s="196" t="s">
        <v>700</v>
      </c>
      <c r="D225" s="196" t="s">
        <v>587</v>
      </c>
      <c r="E225" s="196" t="s">
        <v>588</v>
      </c>
      <c r="F225" s="196" t="s">
        <v>589</v>
      </c>
      <c r="G225" s="81">
        <v>1500</v>
      </c>
    </row>
    <row r="226" spans="1:7" ht="39.75" customHeight="1">
      <c r="A226" s="72">
        <v>216</v>
      </c>
      <c r="B226" s="195" t="s">
        <v>8</v>
      </c>
      <c r="C226" s="196" t="s">
        <v>700</v>
      </c>
      <c r="D226" s="196" t="s">
        <v>600</v>
      </c>
      <c r="E226" s="196" t="s">
        <v>588</v>
      </c>
      <c r="F226" s="196" t="s">
        <v>589</v>
      </c>
      <c r="G226" s="81">
        <v>1500</v>
      </c>
    </row>
    <row r="227" spans="1:7" ht="14.25" customHeight="1">
      <c r="A227" s="72">
        <v>217</v>
      </c>
      <c r="B227" s="193" t="s">
        <v>712</v>
      </c>
      <c r="C227" s="194" t="s">
        <v>700</v>
      </c>
      <c r="D227" s="194" t="s">
        <v>600</v>
      </c>
      <c r="E227" s="194" t="s">
        <v>591</v>
      </c>
      <c r="F227" s="194" t="s">
        <v>589</v>
      </c>
      <c r="G227" s="81">
        <v>1500</v>
      </c>
    </row>
    <row r="228" spans="1:7" ht="63" customHeight="1">
      <c r="A228" s="72">
        <v>218</v>
      </c>
      <c r="B228" s="193" t="s">
        <v>9</v>
      </c>
      <c r="C228" s="194" t="s">
        <v>700</v>
      </c>
      <c r="D228" s="194" t="s">
        <v>600</v>
      </c>
      <c r="E228" s="194" t="s">
        <v>601</v>
      </c>
      <c r="F228" s="194" t="s">
        <v>589</v>
      </c>
      <c r="G228" s="81">
        <v>1500</v>
      </c>
    </row>
    <row r="229" spans="1:7" ht="26.25" customHeight="1">
      <c r="A229" s="72">
        <v>219</v>
      </c>
      <c r="B229" s="193" t="s">
        <v>6</v>
      </c>
      <c r="C229" s="194" t="s">
        <v>700</v>
      </c>
      <c r="D229" s="194" t="s">
        <v>600</v>
      </c>
      <c r="E229" s="194" t="s">
        <v>601</v>
      </c>
      <c r="F229" s="194" t="s">
        <v>598</v>
      </c>
      <c r="G229" s="81">
        <v>1500</v>
      </c>
    </row>
    <row r="230" spans="1:7" ht="14.25" customHeight="1">
      <c r="A230" s="72">
        <v>220</v>
      </c>
      <c r="B230" s="195" t="s">
        <v>46</v>
      </c>
      <c r="C230" s="196" t="s">
        <v>700</v>
      </c>
      <c r="D230" s="196" t="s">
        <v>629</v>
      </c>
      <c r="E230" s="196" t="s">
        <v>588</v>
      </c>
      <c r="F230" s="196" t="s">
        <v>589</v>
      </c>
      <c r="G230" s="81">
        <v>-1500</v>
      </c>
    </row>
    <row r="231" spans="1:7" ht="14.25" customHeight="1">
      <c r="A231" s="72">
        <v>221</v>
      </c>
      <c r="B231" s="195" t="s">
        <v>51</v>
      </c>
      <c r="C231" s="196" t="s">
        <v>700</v>
      </c>
      <c r="D231" s="196" t="s">
        <v>632</v>
      </c>
      <c r="E231" s="196" t="s">
        <v>588</v>
      </c>
      <c r="F231" s="196" t="s">
        <v>589</v>
      </c>
      <c r="G231" s="81">
        <v>-1500</v>
      </c>
    </row>
    <row r="232" spans="1:7" ht="26.25" customHeight="1">
      <c r="A232" s="72">
        <v>222</v>
      </c>
      <c r="B232" s="193" t="s">
        <v>48</v>
      </c>
      <c r="C232" s="194" t="s">
        <v>700</v>
      </c>
      <c r="D232" s="194" t="s">
        <v>632</v>
      </c>
      <c r="E232" s="194" t="s">
        <v>255</v>
      </c>
      <c r="F232" s="194" t="s">
        <v>589</v>
      </c>
      <c r="G232" s="81">
        <v>-1500</v>
      </c>
    </row>
    <row r="233" spans="1:7" ht="28.5" customHeight="1">
      <c r="A233" s="72">
        <v>223</v>
      </c>
      <c r="B233" s="193" t="s">
        <v>49</v>
      </c>
      <c r="C233" s="194" t="s">
        <v>700</v>
      </c>
      <c r="D233" s="194" t="s">
        <v>632</v>
      </c>
      <c r="E233" s="194" t="s">
        <v>256</v>
      </c>
      <c r="F233" s="194" t="s">
        <v>589</v>
      </c>
      <c r="G233" s="81">
        <v>-1500</v>
      </c>
    </row>
    <row r="234" spans="1:7" ht="39.75" customHeight="1">
      <c r="A234" s="72">
        <v>224</v>
      </c>
      <c r="B234" s="193" t="s">
        <v>53</v>
      </c>
      <c r="C234" s="194" t="s">
        <v>700</v>
      </c>
      <c r="D234" s="194" t="s">
        <v>632</v>
      </c>
      <c r="E234" s="194" t="s">
        <v>634</v>
      </c>
      <c r="F234" s="194" t="s">
        <v>589</v>
      </c>
      <c r="G234" s="81">
        <v>-1500</v>
      </c>
    </row>
    <row r="235" spans="1:7" ht="26.25" customHeight="1">
      <c r="A235" s="72">
        <v>225</v>
      </c>
      <c r="B235" s="193" t="s">
        <v>6</v>
      </c>
      <c r="C235" s="194" t="s">
        <v>700</v>
      </c>
      <c r="D235" s="194" t="s">
        <v>632</v>
      </c>
      <c r="E235" s="194" t="s">
        <v>634</v>
      </c>
      <c r="F235" s="194" t="s">
        <v>598</v>
      </c>
      <c r="G235" s="81">
        <v>-1500</v>
      </c>
    </row>
    <row r="236" spans="1:7" ht="12.75">
      <c r="A236" s="72">
        <v>226</v>
      </c>
      <c r="B236" s="195" t="s">
        <v>104</v>
      </c>
      <c r="C236" s="196" t="s">
        <v>700</v>
      </c>
      <c r="D236" s="196" t="s">
        <v>671</v>
      </c>
      <c r="E236" s="196" t="s">
        <v>588</v>
      </c>
      <c r="F236" s="196" t="s">
        <v>589</v>
      </c>
      <c r="G236" s="81">
        <v>15000</v>
      </c>
    </row>
    <row r="237" spans="1:7" ht="12.75" customHeight="1">
      <c r="A237" s="72">
        <v>227</v>
      </c>
      <c r="B237" s="195" t="s">
        <v>105</v>
      </c>
      <c r="C237" s="196" t="s">
        <v>700</v>
      </c>
      <c r="D237" s="196" t="s">
        <v>672</v>
      </c>
      <c r="E237" s="196" t="s">
        <v>588</v>
      </c>
      <c r="F237" s="196" t="s">
        <v>589</v>
      </c>
      <c r="G237" s="81">
        <v>15000</v>
      </c>
    </row>
    <row r="238" spans="1:7" ht="12" customHeight="1">
      <c r="A238" s="72">
        <v>228</v>
      </c>
      <c r="B238" s="193" t="s">
        <v>712</v>
      </c>
      <c r="C238" s="194" t="s">
        <v>700</v>
      </c>
      <c r="D238" s="194" t="s">
        <v>672</v>
      </c>
      <c r="E238" s="194" t="s">
        <v>591</v>
      </c>
      <c r="F238" s="194" t="s">
        <v>589</v>
      </c>
      <c r="G238" s="81">
        <v>15000</v>
      </c>
    </row>
    <row r="239" spans="1:7" ht="15.75" customHeight="1">
      <c r="A239" s="72">
        <v>229</v>
      </c>
      <c r="B239" s="193" t="s">
        <v>18</v>
      </c>
      <c r="C239" s="194" t="s">
        <v>700</v>
      </c>
      <c r="D239" s="194" t="s">
        <v>672</v>
      </c>
      <c r="E239" s="194" t="s">
        <v>609</v>
      </c>
      <c r="F239" s="194" t="s">
        <v>589</v>
      </c>
      <c r="G239" s="81">
        <v>15000</v>
      </c>
    </row>
    <row r="240" spans="1:7" ht="26.25" customHeight="1">
      <c r="A240" s="72">
        <v>230</v>
      </c>
      <c r="B240" s="193" t="s">
        <v>107</v>
      </c>
      <c r="C240" s="194" t="s">
        <v>700</v>
      </c>
      <c r="D240" s="194" t="s">
        <v>672</v>
      </c>
      <c r="E240" s="194" t="s">
        <v>609</v>
      </c>
      <c r="F240" s="194" t="s">
        <v>674</v>
      </c>
      <c r="G240" s="81">
        <v>15000</v>
      </c>
    </row>
    <row r="241" spans="1:7" ht="26.25" customHeight="1">
      <c r="A241" s="72">
        <v>231</v>
      </c>
      <c r="B241" s="195" t="s">
        <v>190</v>
      </c>
      <c r="C241" s="196" t="s">
        <v>701</v>
      </c>
      <c r="D241" s="196" t="s">
        <v>687</v>
      </c>
      <c r="E241" s="196" t="s">
        <v>588</v>
      </c>
      <c r="F241" s="196" t="s">
        <v>589</v>
      </c>
      <c r="G241" s="81">
        <v>-6804.77</v>
      </c>
    </row>
    <row r="242" spans="1:7" ht="12.75">
      <c r="A242" s="72">
        <v>232</v>
      </c>
      <c r="B242" s="195" t="s">
        <v>710</v>
      </c>
      <c r="C242" s="196" t="s">
        <v>701</v>
      </c>
      <c r="D242" s="196" t="s">
        <v>587</v>
      </c>
      <c r="E242" s="196" t="s">
        <v>588</v>
      </c>
      <c r="F242" s="196" t="s">
        <v>589</v>
      </c>
      <c r="G242" s="81">
        <v>-3522.83</v>
      </c>
    </row>
    <row r="243" spans="1:7" ht="38.25" customHeight="1">
      <c r="A243" s="72">
        <v>233</v>
      </c>
      <c r="B243" s="195" t="s">
        <v>8</v>
      </c>
      <c r="C243" s="196" t="s">
        <v>701</v>
      </c>
      <c r="D243" s="196" t="s">
        <v>600</v>
      </c>
      <c r="E243" s="196" t="s">
        <v>588</v>
      </c>
      <c r="F243" s="196" t="s">
        <v>589</v>
      </c>
      <c r="G243" s="81">
        <v>-3522.83</v>
      </c>
    </row>
    <row r="244" spans="1:7" ht="12.75">
      <c r="A244" s="72">
        <v>234</v>
      </c>
      <c r="B244" s="193" t="s">
        <v>712</v>
      </c>
      <c r="C244" s="194" t="s">
        <v>701</v>
      </c>
      <c r="D244" s="194" t="s">
        <v>600</v>
      </c>
      <c r="E244" s="194" t="s">
        <v>591</v>
      </c>
      <c r="F244" s="194" t="s">
        <v>589</v>
      </c>
      <c r="G244" s="81">
        <v>-3522.83</v>
      </c>
    </row>
    <row r="245" spans="1:7" ht="65.25" customHeight="1">
      <c r="A245" s="72">
        <v>235</v>
      </c>
      <c r="B245" s="193" t="s">
        <v>139</v>
      </c>
      <c r="C245" s="194" t="s">
        <v>701</v>
      </c>
      <c r="D245" s="194" t="s">
        <v>600</v>
      </c>
      <c r="E245" s="194" t="s">
        <v>601</v>
      </c>
      <c r="F245" s="194" t="s">
        <v>589</v>
      </c>
      <c r="G245" s="81">
        <v>-924.69</v>
      </c>
    </row>
    <row r="246" spans="1:7" ht="25.5">
      <c r="A246" s="72">
        <v>236</v>
      </c>
      <c r="B246" s="193" t="s">
        <v>38</v>
      </c>
      <c r="C246" s="194" t="s">
        <v>701</v>
      </c>
      <c r="D246" s="194" t="s">
        <v>600</v>
      </c>
      <c r="E246" s="194" t="s">
        <v>601</v>
      </c>
      <c r="F246" s="194" t="s">
        <v>598</v>
      </c>
      <c r="G246" s="81">
        <v>-924.69</v>
      </c>
    </row>
    <row r="247" spans="1:7" ht="25.5">
      <c r="A247" s="72">
        <v>237</v>
      </c>
      <c r="B247" s="193" t="s">
        <v>5</v>
      </c>
      <c r="C247" s="194" t="s">
        <v>701</v>
      </c>
      <c r="D247" s="194" t="s">
        <v>600</v>
      </c>
      <c r="E247" s="194" t="s">
        <v>597</v>
      </c>
      <c r="F247" s="194" t="s">
        <v>589</v>
      </c>
      <c r="G247" s="81">
        <v>-819.6</v>
      </c>
    </row>
    <row r="248" spans="1:7" ht="25.5" customHeight="1">
      <c r="A248" s="72">
        <v>238</v>
      </c>
      <c r="B248" s="193" t="s">
        <v>38</v>
      </c>
      <c r="C248" s="194" t="s">
        <v>701</v>
      </c>
      <c r="D248" s="194" t="s">
        <v>600</v>
      </c>
      <c r="E248" s="194" t="s">
        <v>597</v>
      </c>
      <c r="F248" s="194" t="s">
        <v>598</v>
      </c>
      <c r="G248" s="81">
        <v>-819.6</v>
      </c>
    </row>
    <row r="249" spans="1:7" ht="26.25" customHeight="1">
      <c r="A249" s="72">
        <v>239</v>
      </c>
      <c r="B249" s="193" t="s">
        <v>10</v>
      </c>
      <c r="C249" s="194" t="s">
        <v>701</v>
      </c>
      <c r="D249" s="194" t="s">
        <v>600</v>
      </c>
      <c r="E249" s="194" t="s">
        <v>602</v>
      </c>
      <c r="F249" s="194" t="s">
        <v>589</v>
      </c>
      <c r="G249" s="81">
        <v>-1778.54</v>
      </c>
    </row>
    <row r="250" spans="1:7" ht="26.25" customHeight="1">
      <c r="A250" s="72">
        <v>240</v>
      </c>
      <c r="B250" s="193" t="s">
        <v>6</v>
      </c>
      <c r="C250" s="194" t="s">
        <v>701</v>
      </c>
      <c r="D250" s="194" t="s">
        <v>600</v>
      </c>
      <c r="E250" s="194" t="s">
        <v>602</v>
      </c>
      <c r="F250" s="194" t="s">
        <v>598</v>
      </c>
      <c r="G250" s="81">
        <v>-998.26</v>
      </c>
    </row>
    <row r="251" spans="1:7" ht="12.75" customHeight="1">
      <c r="A251" s="72">
        <v>241</v>
      </c>
      <c r="B251" s="193" t="s">
        <v>11</v>
      </c>
      <c r="C251" s="194" t="s">
        <v>701</v>
      </c>
      <c r="D251" s="194" t="s">
        <v>600</v>
      </c>
      <c r="E251" s="194" t="s">
        <v>602</v>
      </c>
      <c r="F251" s="194" t="s">
        <v>603</v>
      </c>
      <c r="G251" s="81">
        <v>-780.28</v>
      </c>
    </row>
    <row r="252" spans="1:7" ht="11.25" customHeight="1">
      <c r="A252" s="72">
        <v>242</v>
      </c>
      <c r="B252" s="195" t="s">
        <v>46</v>
      </c>
      <c r="C252" s="196" t="s">
        <v>701</v>
      </c>
      <c r="D252" s="196" t="s">
        <v>629</v>
      </c>
      <c r="E252" s="196" t="s">
        <v>588</v>
      </c>
      <c r="F252" s="196" t="s">
        <v>589</v>
      </c>
      <c r="G252" s="81">
        <v>-3019.61</v>
      </c>
    </row>
    <row r="253" spans="1:7" ht="12.75" customHeight="1">
      <c r="A253" s="72">
        <v>243</v>
      </c>
      <c r="B253" s="195" t="s">
        <v>51</v>
      </c>
      <c r="C253" s="196" t="s">
        <v>701</v>
      </c>
      <c r="D253" s="196" t="s">
        <v>632</v>
      </c>
      <c r="E253" s="196" t="s">
        <v>588</v>
      </c>
      <c r="F253" s="196" t="s">
        <v>589</v>
      </c>
      <c r="G253" s="81">
        <v>-3019.61</v>
      </c>
    </row>
    <row r="254" spans="1:7" ht="26.25" customHeight="1">
      <c r="A254" s="72">
        <v>244</v>
      </c>
      <c r="B254" s="193" t="s">
        <v>48</v>
      </c>
      <c r="C254" s="194" t="s">
        <v>701</v>
      </c>
      <c r="D254" s="194" t="s">
        <v>632</v>
      </c>
      <c r="E254" s="194" t="s">
        <v>255</v>
      </c>
      <c r="F254" s="194" t="s">
        <v>589</v>
      </c>
      <c r="G254" s="81">
        <v>-3019.61</v>
      </c>
    </row>
    <row r="255" spans="1:7" ht="26.25" customHeight="1">
      <c r="A255" s="72">
        <v>245</v>
      </c>
      <c r="B255" s="193" t="s">
        <v>49</v>
      </c>
      <c r="C255" s="194" t="s">
        <v>701</v>
      </c>
      <c r="D255" s="194" t="s">
        <v>632</v>
      </c>
      <c r="E255" s="194" t="s">
        <v>256</v>
      </c>
      <c r="F255" s="194" t="s">
        <v>589</v>
      </c>
      <c r="G255" s="81">
        <v>-3019.61</v>
      </c>
    </row>
    <row r="256" spans="1:7" ht="25.5">
      <c r="A256" s="72">
        <v>246</v>
      </c>
      <c r="B256" s="193" t="s">
        <v>52</v>
      </c>
      <c r="C256" s="194" t="s">
        <v>701</v>
      </c>
      <c r="D256" s="194" t="s">
        <v>632</v>
      </c>
      <c r="E256" s="194" t="s">
        <v>633</v>
      </c>
      <c r="F256" s="194" t="s">
        <v>589</v>
      </c>
      <c r="G256" s="81">
        <v>-418.54</v>
      </c>
    </row>
    <row r="257" spans="1:7" ht="26.25" customHeight="1">
      <c r="A257" s="72">
        <v>247</v>
      </c>
      <c r="B257" s="193" t="s">
        <v>6</v>
      </c>
      <c r="C257" s="194" t="s">
        <v>701</v>
      </c>
      <c r="D257" s="194" t="s">
        <v>632</v>
      </c>
      <c r="E257" s="194" t="s">
        <v>633</v>
      </c>
      <c r="F257" s="194" t="s">
        <v>598</v>
      </c>
      <c r="G257" s="81">
        <v>-418.54</v>
      </c>
    </row>
    <row r="258" spans="1:7" ht="38.25">
      <c r="A258" s="72">
        <v>248</v>
      </c>
      <c r="B258" s="193" t="s">
        <v>53</v>
      </c>
      <c r="C258" s="194" t="s">
        <v>701</v>
      </c>
      <c r="D258" s="194" t="s">
        <v>632</v>
      </c>
      <c r="E258" s="194" t="s">
        <v>634</v>
      </c>
      <c r="F258" s="194" t="s">
        <v>589</v>
      </c>
      <c r="G258" s="81">
        <v>-2601.07</v>
      </c>
    </row>
    <row r="259" spans="1:7" ht="26.25" customHeight="1">
      <c r="A259" s="72">
        <v>249</v>
      </c>
      <c r="B259" s="193" t="s">
        <v>6</v>
      </c>
      <c r="C259" s="194" t="s">
        <v>701</v>
      </c>
      <c r="D259" s="194" t="s">
        <v>632</v>
      </c>
      <c r="E259" s="194" t="s">
        <v>634</v>
      </c>
      <c r="F259" s="194" t="s">
        <v>598</v>
      </c>
      <c r="G259" s="81">
        <v>-2601.07</v>
      </c>
    </row>
    <row r="260" spans="1:7" ht="16.5" customHeight="1">
      <c r="A260" s="72">
        <v>250</v>
      </c>
      <c r="B260" s="195" t="s">
        <v>61</v>
      </c>
      <c r="C260" s="196" t="s">
        <v>701</v>
      </c>
      <c r="D260" s="196" t="s">
        <v>640</v>
      </c>
      <c r="E260" s="196" t="s">
        <v>588</v>
      </c>
      <c r="F260" s="196" t="s">
        <v>589</v>
      </c>
      <c r="G260" s="81">
        <v>-262.33</v>
      </c>
    </row>
    <row r="261" spans="1:7" ht="12.75">
      <c r="A261" s="72">
        <v>251</v>
      </c>
      <c r="B261" s="195" t="s">
        <v>67</v>
      </c>
      <c r="C261" s="196" t="s">
        <v>701</v>
      </c>
      <c r="D261" s="196" t="s">
        <v>644</v>
      </c>
      <c r="E261" s="196" t="s">
        <v>588</v>
      </c>
      <c r="F261" s="196" t="s">
        <v>589</v>
      </c>
      <c r="G261" s="81">
        <v>-262.33</v>
      </c>
    </row>
    <row r="262" spans="1:7" ht="38.25">
      <c r="A262" s="72">
        <v>252</v>
      </c>
      <c r="B262" s="193" t="s">
        <v>63</v>
      </c>
      <c r="C262" s="194" t="s">
        <v>701</v>
      </c>
      <c r="D262" s="194" t="s">
        <v>644</v>
      </c>
      <c r="E262" s="194" t="s">
        <v>252</v>
      </c>
      <c r="F262" s="194" t="s">
        <v>589</v>
      </c>
      <c r="G262" s="81">
        <v>-262.33</v>
      </c>
    </row>
    <row r="263" spans="1:7" ht="38.25">
      <c r="A263" s="72">
        <v>253</v>
      </c>
      <c r="B263" s="193" t="s">
        <v>68</v>
      </c>
      <c r="C263" s="194" t="s">
        <v>701</v>
      </c>
      <c r="D263" s="194" t="s">
        <v>644</v>
      </c>
      <c r="E263" s="194" t="s">
        <v>253</v>
      </c>
      <c r="F263" s="194" t="s">
        <v>589</v>
      </c>
      <c r="G263" s="81">
        <v>-262.33</v>
      </c>
    </row>
    <row r="264" spans="1:7" ht="25.5">
      <c r="A264" s="72">
        <v>254</v>
      </c>
      <c r="B264" s="193" t="s">
        <v>69</v>
      </c>
      <c r="C264" s="194" t="s">
        <v>701</v>
      </c>
      <c r="D264" s="194" t="s">
        <v>644</v>
      </c>
      <c r="E264" s="194" t="s">
        <v>645</v>
      </c>
      <c r="F264" s="194" t="s">
        <v>589</v>
      </c>
      <c r="G264" s="81">
        <v>-2</v>
      </c>
    </row>
    <row r="265" spans="1:7" ht="25.5">
      <c r="A265" s="72">
        <v>255</v>
      </c>
      <c r="B265" s="193" t="s">
        <v>6</v>
      </c>
      <c r="C265" s="194" t="s">
        <v>701</v>
      </c>
      <c r="D265" s="194" t="s">
        <v>644</v>
      </c>
      <c r="E265" s="194" t="s">
        <v>645</v>
      </c>
      <c r="F265" s="194" t="s">
        <v>598</v>
      </c>
      <c r="G265" s="81">
        <v>-2</v>
      </c>
    </row>
    <row r="266" spans="1:7" ht="105" customHeight="1">
      <c r="A266" s="72">
        <v>256</v>
      </c>
      <c r="B266" s="193" t="s">
        <v>70</v>
      </c>
      <c r="C266" s="194" t="s">
        <v>701</v>
      </c>
      <c r="D266" s="194" t="s">
        <v>644</v>
      </c>
      <c r="E266" s="194" t="s">
        <v>646</v>
      </c>
      <c r="F266" s="194" t="s">
        <v>589</v>
      </c>
      <c r="G266" s="81">
        <v>-260.33</v>
      </c>
    </row>
    <row r="267" spans="1:7" ht="25.5">
      <c r="A267" s="72">
        <v>257</v>
      </c>
      <c r="B267" s="193" t="s">
        <v>6</v>
      </c>
      <c r="C267" s="194" t="s">
        <v>701</v>
      </c>
      <c r="D267" s="194" t="s">
        <v>644</v>
      </c>
      <c r="E267" s="194" t="s">
        <v>646</v>
      </c>
      <c r="F267" s="194" t="s">
        <v>598</v>
      </c>
      <c r="G267" s="81">
        <v>-260.33</v>
      </c>
    </row>
    <row r="268" spans="1:7" ht="26.25" customHeight="1">
      <c r="A268" s="72">
        <v>258</v>
      </c>
      <c r="B268" s="195" t="s">
        <v>140</v>
      </c>
      <c r="C268" s="196" t="s">
        <v>702</v>
      </c>
      <c r="D268" s="196" t="s">
        <v>687</v>
      </c>
      <c r="E268" s="196" t="s">
        <v>588</v>
      </c>
      <c r="F268" s="196" t="s">
        <v>589</v>
      </c>
      <c r="G268" s="81">
        <v>10000</v>
      </c>
    </row>
    <row r="269" spans="1:7" ht="12.75">
      <c r="A269" s="72">
        <v>259</v>
      </c>
      <c r="B269" s="195" t="s">
        <v>104</v>
      </c>
      <c r="C269" s="196" t="s">
        <v>702</v>
      </c>
      <c r="D269" s="196" t="s">
        <v>671</v>
      </c>
      <c r="E269" s="196" t="s">
        <v>588</v>
      </c>
      <c r="F269" s="196" t="s">
        <v>589</v>
      </c>
      <c r="G269" s="81">
        <v>10000</v>
      </c>
    </row>
    <row r="270" spans="1:7" ht="12.75">
      <c r="A270" s="72">
        <v>260</v>
      </c>
      <c r="B270" s="195" t="s">
        <v>105</v>
      </c>
      <c r="C270" s="196" t="s">
        <v>702</v>
      </c>
      <c r="D270" s="196" t="s">
        <v>672</v>
      </c>
      <c r="E270" s="196" t="s">
        <v>588</v>
      </c>
      <c r="F270" s="196" t="s">
        <v>589</v>
      </c>
      <c r="G270" s="81">
        <v>10000</v>
      </c>
    </row>
    <row r="271" spans="1:7" ht="12.75">
      <c r="A271" s="72">
        <v>261</v>
      </c>
      <c r="B271" s="193" t="s">
        <v>712</v>
      </c>
      <c r="C271" s="194" t="s">
        <v>702</v>
      </c>
      <c r="D271" s="194" t="s">
        <v>672</v>
      </c>
      <c r="E271" s="194" t="s">
        <v>591</v>
      </c>
      <c r="F271" s="194" t="s">
        <v>589</v>
      </c>
      <c r="G271" s="81">
        <v>10000</v>
      </c>
    </row>
    <row r="272" spans="1:7" ht="12.75">
      <c r="A272" s="72">
        <v>262</v>
      </c>
      <c r="B272" s="193" t="s">
        <v>18</v>
      </c>
      <c r="C272" s="194" t="s">
        <v>702</v>
      </c>
      <c r="D272" s="194" t="s">
        <v>672</v>
      </c>
      <c r="E272" s="194" t="s">
        <v>609</v>
      </c>
      <c r="F272" s="194" t="s">
        <v>589</v>
      </c>
      <c r="G272" s="81">
        <v>10000</v>
      </c>
    </row>
    <row r="273" spans="1:7" ht="26.25" customHeight="1">
      <c r="A273" s="72">
        <v>263</v>
      </c>
      <c r="B273" s="193" t="s">
        <v>107</v>
      </c>
      <c r="C273" s="194" t="s">
        <v>702</v>
      </c>
      <c r="D273" s="194" t="s">
        <v>672</v>
      </c>
      <c r="E273" s="194" t="s">
        <v>609</v>
      </c>
      <c r="F273" s="194" t="s">
        <v>674</v>
      </c>
      <c r="G273" s="81">
        <v>10000</v>
      </c>
    </row>
    <row r="274" spans="1:7" ht="26.25" customHeight="1">
      <c r="A274" s="72">
        <v>264</v>
      </c>
      <c r="B274" s="195" t="s">
        <v>141</v>
      </c>
      <c r="C274" s="196" t="s">
        <v>703</v>
      </c>
      <c r="D274" s="196" t="s">
        <v>687</v>
      </c>
      <c r="E274" s="196" t="s">
        <v>588</v>
      </c>
      <c r="F274" s="196" t="s">
        <v>589</v>
      </c>
      <c r="G274" s="81">
        <v>-121013.47</v>
      </c>
    </row>
    <row r="275" spans="1:7" ht="15" customHeight="1">
      <c r="A275" s="72">
        <v>265</v>
      </c>
      <c r="B275" s="195" t="s">
        <v>710</v>
      </c>
      <c r="C275" s="196" t="s">
        <v>703</v>
      </c>
      <c r="D275" s="196" t="s">
        <v>587</v>
      </c>
      <c r="E275" s="196" t="s">
        <v>588</v>
      </c>
      <c r="F275" s="196" t="s">
        <v>589</v>
      </c>
      <c r="G275" s="81">
        <v>-43563.37</v>
      </c>
    </row>
    <row r="276" spans="1:7" ht="39" customHeight="1">
      <c r="A276" s="72">
        <v>266</v>
      </c>
      <c r="B276" s="195" t="s">
        <v>8</v>
      </c>
      <c r="C276" s="196" t="s">
        <v>703</v>
      </c>
      <c r="D276" s="196" t="s">
        <v>600</v>
      </c>
      <c r="E276" s="196" t="s">
        <v>588</v>
      </c>
      <c r="F276" s="196" t="s">
        <v>589</v>
      </c>
      <c r="G276" s="81">
        <v>-43563.37</v>
      </c>
    </row>
    <row r="277" spans="1:7" ht="12.75">
      <c r="A277" s="72">
        <v>267</v>
      </c>
      <c r="B277" s="193" t="s">
        <v>712</v>
      </c>
      <c r="C277" s="194" t="s">
        <v>703</v>
      </c>
      <c r="D277" s="194" t="s">
        <v>600</v>
      </c>
      <c r="E277" s="194" t="s">
        <v>591</v>
      </c>
      <c r="F277" s="194" t="s">
        <v>589</v>
      </c>
      <c r="G277" s="81">
        <v>-43563.37</v>
      </c>
    </row>
    <row r="278" spans="1:7" ht="66" customHeight="1">
      <c r="A278" s="72">
        <v>268</v>
      </c>
      <c r="B278" s="193" t="s">
        <v>9</v>
      </c>
      <c r="C278" s="194" t="s">
        <v>703</v>
      </c>
      <c r="D278" s="194" t="s">
        <v>600</v>
      </c>
      <c r="E278" s="194" t="s">
        <v>601</v>
      </c>
      <c r="F278" s="194" t="s">
        <v>589</v>
      </c>
      <c r="G278" s="81">
        <v>-35153.26</v>
      </c>
    </row>
    <row r="279" spans="1:7" ht="26.25" customHeight="1">
      <c r="A279" s="72">
        <v>269</v>
      </c>
      <c r="B279" s="193" t="s">
        <v>6</v>
      </c>
      <c r="C279" s="194" t="s">
        <v>703</v>
      </c>
      <c r="D279" s="194" t="s">
        <v>600</v>
      </c>
      <c r="E279" s="194" t="s">
        <v>601</v>
      </c>
      <c r="F279" s="194" t="s">
        <v>598</v>
      </c>
      <c r="G279" s="81">
        <v>-35153.26</v>
      </c>
    </row>
    <row r="280" spans="1:7" ht="14.25" customHeight="1">
      <c r="A280" s="72">
        <v>270</v>
      </c>
      <c r="B280" s="193" t="s">
        <v>7</v>
      </c>
      <c r="C280" s="194" t="s">
        <v>703</v>
      </c>
      <c r="D280" s="194" t="s">
        <v>600</v>
      </c>
      <c r="E280" s="194" t="s">
        <v>599</v>
      </c>
      <c r="F280" s="194" t="s">
        <v>589</v>
      </c>
      <c r="G280" s="81">
        <v>-2785</v>
      </c>
    </row>
    <row r="281" spans="1:7" ht="26.25" customHeight="1">
      <c r="A281" s="72">
        <v>271</v>
      </c>
      <c r="B281" s="193" t="s">
        <v>6</v>
      </c>
      <c r="C281" s="194" t="s">
        <v>703</v>
      </c>
      <c r="D281" s="194" t="s">
        <v>600</v>
      </c>
      <c r="E281" s="194" t="s">
        <v>599</v>
      </c>
      <c r="F281" s="194" t="s">
        <v>598</v>
      </c>
      <c r="G281" s="81">
        <v>-2785</v>
      </c>
    </row>
    <row r="282" spans="1:7" ht="26.25" customHeight="1">
      <c r="A282" s="72">
        <v>272</v>
      </c>
      <c r="B282" s="193" t="s">
        <v>10</v>
      </c>
      <c r="C282" s="194" t="s">
        <v>703</v>
      </c>
      <c r="D282" s="194" t="s">
        <v>600</v>
      </c>
      <c r="E282" s="194" t="s">
        <v>602</v>
      </c>
      <c r="F282" s="194" t="s">
        <v>589</v>
      </c>
      <c r="G282" s="81">
        <v>-5625.11</v>
      </c>
    </row>
    <row r="283" spans="1:7" ht="26.25" customHeight="1">
      <c r="A283" s="72">
        <v>273</v>
      </c>
      <c r="B283" s="193" t="s">
        <v>6</v>
      </c>
      <c r="C283" s="194" t="s">
        <v>703</v>
      </c>
      <c r="D283" s="194" t="s">
        <v>600</v>
      </c>
      <c r="E283" s="194" t="s">
        <v>602</v>
      </c>
      <c r="F283" s="194" t="s">
        <v>598</v>
      </c>
      <c r="G283" s="81">
        <v>-5625.11</v>
      </c>
    </row>
    <row r="284" spans="1:7" ht="26.25" customHeight="1">
      <c r="A284" s="72">
        <v>274</v>
      </c>
      <c r="B284" s="195" t="s">
        <v>32</v>
      </c>
      <c r="C284" s="196" t="s">
        <v>703</v>
      </c>
      <c r="D284" s="196" t="s">
        <v>620</v>
      </c>
      <c r="E284" s="196" t="s">
        <v>588</v>
      </c>
      <c r="F284" s="196" t="s">
        <v>589</v>
      </c>
      <c r="G284" s="81">
        <v>-29900</v>
      </c>
    </row>
    <row r="285" spans="1:7" ht="12.75" customHeight="1">
      <c r="A285" s="72">
        <v>275</v>
      </c>
      <c r="B285" s="195" t="s">
        <v>40</v>
      </c>
      <c r="C285" s="196" t="s">
        <v>703</v>
      </c>
      <c r="D285" s="196" t="s">
        <v>625</v>
      </c>
      <c r="E285" s="196" t="s">
        <v>588</v>
      </c>
      <c r="F285" s="196" t="s">
        <v>589</v>
      </c>
      <c r="G285" s="81">
        <v>-29900</v>
      </c>
    </row>
    <row r="286" spans="1:7" ht="25.5" customHeight="1">
      <c r="A286" s="72">
        <v>276</v>
      </c>
      <c r="B286" s="193" t="s">
        <v>41</v>
      </c>
      <c r="C286" s="194" t="s">
        <v>703</v>
      </c>
      <c r="D286" s="194" t="s">
        <v>625</v>
      </c>
      <c r="E286" s="194" t="s">
        <v>245</v>
      </c>
      <c r="F286" s="194" t="s">
        <v>589</v>
      </c>
      <c r="G286" s="81">
        <v>-29900</v>
      </c>
    </row>
    <row r="287" spans="1:7" ht="38.25">
      <c r="A287" s="72">
        <v>277</v>
      </c>
      <c r="B287" s="193" t="s">
        <v>42</v>
      </c>
      <c r="C287" s="194" t="s">
        <v>703</v>
      </c>
      <c r="D287" s="194" t="s">
        <v>625</v>
      </c>
      <c r="E287" s="194" t="s">
        <v>247</v>
      </c>
      <c r="F287" s="194" t="s">
        <v>589</v>
      </c>
      <c r="G287" s="81">
        <v>-29900</v>
      </c>
    </row>
    <row r="288" spans="1:7" ht="26.25" customHeight="1">
      <c r="A288" s="72">
        <v>278</v>
      </c>
      <c r="B288" s="193" t="s">
        <v>44</v>
      </c>
      <c r="C288" s="194" t="s">
        <v>703</v>
      </c>
      <c r="D288" s="194" t="s">
        <v>625</v>
      </c>
      <c r="E288" s="194" t="s">
        <v>627</v>
      </c>
      <c r="F288" s="194" t="s">
        <v>589</v>
      </c>
      <c r="G288" s="81">
        <v>-28000</v>
      </c>
    </row>
    <row r="289" spans="1:7" ht="26.25" customHeight="1">
      <c r="A289" s="72">
        <v>279</v>
      </c>
      <c r="B289" s="193" t="s">
        <v>6</v>
      </c>
      <c r="C289" s="194" t="s">
        <v>703</v>
      </c>
      <c r="D289" s="194" t="s">
        <v>625</v>
      </c>
      <c r="E289" s="194" t="s">
        <v>627</v>
      </c>
      <c r="F289" s="194" t="s">
        <v>598</v>
      </c>
      <c r="G289" s="81">
        <v>-28000</v>
      </c>
    </row>
    <row r="290" spans="1:7" ht="26.25" customHeight="1">
      <c r="A290" s="72">
        <v>280</v>
      </c>
      <c r="B290" s="193" t="s">
        <v>45</v>
      </c>
      <c r="C290" s="194" t="s">
        <v>703</v>
      </c>
      <c r="D290" s="194" t="s">
        <v>625</v>
      </c>
      <c r="E290" s="194" t="s">
        <v>628</v>
      </c>
      <c r="F290" s="194" t="s">
        <v>589</v>
      </c>
      <c r="G290" s="81">
        <v>-1900</v>
      </c>
    </row>
    <row r="291" spans="1:7" ht="26.25" customHeight="1">
      <c r="A291" s="72">
        <v>281</v>
      </c>
      <c r="B291" s="193" t="s">
        <v>6</v>
      </c>
      <c r="C291" s="194" t="s">
        <v>703</v>
      </c>
      <c r="D291" s="194" t="s">
        <v>625</v>
      </c>
      <c r="E291" s="194" t="s">
        <v>628</v>
      </c>
      <c r="F291" s="194" t="s">
        <v>598</v>
      </c>
      <c r="G291" s="81">
        <v>-1900</v>
      </c>
    </row>
    <row r="292" spans="1:7" ht="13.5" customHeight="1">
      <c r="A292" s="72">
        <v>282</v>
      </c>
      <c r="B292" s="195" t="s">
        <v>46</v>
      </c>
      <c r="C292" s="196" t="s">
        <v>703</v>
      </c>
      <c r="D292" s="196" t="s">
        <v>629</v>
      </c>
      <c r="E292" s="196" t="s">
        <v>588</v>
      </c>
      <c r="F292" s="196" t="s">
        <v>589</v>
      </c>
      <c r="G292" s="81">
        <v>-44670.11</v>
      </c>
    </row>
    <row r="293" spans="1:7" ht="15.75" customHeight="1">
      <c r="A293" s="72">
        <v>283</v>
      </c>
      <c r="B293" s="195" t="s">
        <v>51</v>
      </c>
      <c r="C293" s="196" t="s">
        <v>703</v>
      </c>
      <c r="D293" s="196" t="s">
        <v>632</v>
      </c>
      <c r="E293" s="196" t="s">
        <v>588</v>
      </c>
      <c r="F293" s="196" t="s">
        <v>589</v>
      </c>
      <c r="G293" s="81">
        <v>-44670.11</v>
      </c>
    </row>
    <row r="294" spans="1:7" ht="26.25" customHeight="1">
      <c r="A294" s="72">
        <v>284</v>
      </c>
      <c r="B294" s="193" t="s">
        <v>48</v>
      </c>
      <c r="C294" s="194" t="s">
        <v>703</v>
      </c>
      <c r="D294" s="194" t="s">
        <v>632</v>
      </c>
      <c r="E294" s="194" t="s">
        <v>255</v>
      </c>
      <c r="F294" s="194" t="s">
        <v>589</v>
      </c>
      <c r="G294" s="81">
        <v>-44670.11</v>
      </c>
    </row>
    <row r="295" spans="1:7" ht="27" customHeight="1">
      <c r="A295" s="72">
        <v>285</v>
      </c>
      <c r="B295" s="193" t="s">
        <v>49</v>
      </c>
      <c r="C295" s="194" t="s">
        <v>703</v>
      </c>
      <c r="D295" s="194" t="s">
        <v>632</v>
      </c>
      <c r="E295" s="194" t="s">
        <v>256</v>
      </c>
      <c r="F295" s="194" t="s">
        <v>589</v>
      </c>
      <c r="G295" s="81">
        <v>-44670.11</v>
      </c>
    </row>
    <row r="296" spans="1:7" ht="39.75" customHeight="1">
      <c r="A296" s="72">
        <v>286</v>
      </c>
      <c r="B296" s="193" t="s">
        <v>53</v>
      </c>
      <c r="C296" s="194" t="s">
        <v>703</v>
      </c>
      <c r="D296" s="194" t="s">
        <v>632</v>
      </c>
      <c r="E296" s="194" t="s">
        <v>634</v>
      </c>
      <c r="F296" s="194" t="s">
        <v>589</v>
      </c>
      <c r="G296" s="81">
        <v>-44670.11</v>
      </c>
    </row>
    <row r="297" spans="1:7" ht="26.25" customHeight="1">
      <c r="A297" s="72">
        <v>287</v>
      </c>
      <c r="B297" s="193" t="s">
        <v>6</v>
      </c>
      <c r="C297" s="194" t="s">
        <v>703</v>
      </c>
      <c r="D297" s="194" t="s">
        <v>632</v>
      </c>
      <c r="E297" s="194" t="s">
        <v>634</v>
      </c>
      <c r="F297" s="194" t="s">
        <v>598</v>
      </c>
      <c r="G297" s="81">
        <v>-44670.11</v>
      </c>
    </row>
    <row r="298" spans="1:7" ht="12.75">
      <c r="A298" s="72">
        <v>288</v>
      </c>
      <c r="B298" s="195" t="s">
        <v>61</v>
      </c>
      <c r="C298" s="196" t="s">
        <v>703</v>
      </c>
      <c r="D298" s="196" t="s">
        <v>640</v>
      </c>
      <c r="E298" s="196" t="s">
        <v>588</v>
      </c>
      <c r="F298" s="196" t="s">
        <v>589</v>
      </c>
      <c r="G298" s="81">
        <v>-2879.99</v>
      </c>
    </row>
    <row r="299" spans="1:7" ht="12.75">
      <c r="A299" s="72">
        <v>289</v>
      </c>
      <c r="B299" s="195" t="s">
        <v>67</v>
      </c>
      <c r="C299" s="196" t="s">
        <v>703</v>
      </c>
      <c r="D299" s="196" t="s">
        <v>644</v>
      </c>
      <c r="E299" s="196" t="s">
        <v>588</v>
      </c>
      <c r="F299" s="196" t="s">
        <v>589</v>
      </c>
      <c r="G299" s="81">
        <v>-2879.99</v>
      </c>
    </row>
    <row r="300" spans="1:7" ht="38.25">
      <c r="A300" s="72">
        <v>290</v>
      </c>
      <c r="B300" s="193" t="s">
        <v>63</v>
      </c>
      <c r="C300" s="194" t="s">
        <v>703</v>
      </c>
      <c r="D300" s="194" t="s">
        <v>644</v>
      </c>
      <c r="E300" s="194" t="s">
        <v>252</v>
      </c>
      <c r="F300" s="194" t="s">
        <v>589</v>
      </c>
      <c r="G300" s="81">
        <v>-2879.99</v>
      </c>
    </row>
    <row r="301" spans="1:7" ht="38.25">
      <c r="A301" s="72">
        <v>291</v>
      </c>
      <c r="B301" s="193" t="s">
        <v>68</v>
      </c>
      <c r="C301" s="194" t="s">
        <v>703</v>
      </c>
      <c r="D301" s="194" t="s">
        <v>644</v>
      </c>
      <c r="E301" s="194" t="s">
        <v>253</v>
      </c>
      <c r="F301" s="194" t="s">
        <v>589</v>
      </c>
      <c r="G301" s="81">
        <v>-2879.99</v>
      </c>
    </row>
    <row r="302" spans="1:7" ht="26.25" customHeight="1">
      <c r="A302" s="72">
        <v>292</v>
      </c>
      <c r="B302" s="193" t="s">
        <v>69</v>
      </c>
      <c r="C302" s="194" t="s">
        <v>703</v>
      </c>
      <c r="D302" s="194" t="s">
        <v>644</v>
      </c>
      <c r="E302" s="194" t="s">
        <v>645</v>
      </c>
      <c r="F302" s="194" t="s">
        <v>589</v>
      </c>
      <c r="G302" s="81">
        <v>-2879.99</v>
      </c>
    </row>
    <row r="303" spans="1:7" ht="26.25" customHeight="1">
      <c r="A303" s="72">
        <v>293</v>
      </c>
      <c r="B303" s="193" t="s">
        <v>38</v>
      </c>
      <c r="C303" s="194" t="s">
        <v>703</v>
      </c>
      <c r="D303" s="194" t="s">
        <v>644</v>
      </c>
      <c r="E303" s="194" t="s">
        <v>645</v>
      </c>
      <c r="F303" s="194" t="s">
        <v>598</v>
      </c>
      <c r="G303" s="81">
        <v>-2879.99</v>
      </c>
    </row>
    <row r="304" spans="1:7" ht="26.25" customHeight="1">
      <c r="A304" s="72">
        <v>294</v>
      </c>
      <c r="B304" s="195" t="s">
        <v>142</v>
      </c>
      <c r="C304" s="196" t="s">
        <v>704</v>
      </c>
      <c r="D304" s="196" t="s">
        <v>687</v>
      </c>
      <c r="E304" s="196" t="s">
        <v>588</v>
      </c>
      <c r="F304" s="196" t="s">
        <v>589</v>
      </c>
      <c r="G304" s="81">
        <v>12781470.62</v>
      </c>
    </row>
    <row r="305" spans="1:7" ht="12.75">
      <c r="A305" s="72">
        <v>295</v>
      </c>
      <c r="B305" s="195" t="s">
        <v>710</v>
      </c>
      <c r="C305" s="196" t="s">
        <v>704</v>
      </c>
      <c r="D305" s="196" t="s">
        <v>587</v>
      </c>
      <c r="E305" s="196" t="s">
        <v>588</v>
      </c>
      <c r="F305" s="196" t="s">
        <v>589</v>
      </c>
      <c r="G305" s="81">
        <v>-293523.76</v>
      </c>
    </row>
    <row r="306" spans="1:7" ht="25.5">
      <c r="A306" s="72">
        <v>296</v>
      </c>
      <c r="B306" s="195" t="s">
        <v>143</v>
      </c>
      <c r="C306" s="196" t="s">
        <v>704</v>
      </c>
      <c r="D306" s="196" t="s">
        <v>590</v>
      </c>
      <c r="E306" s="196" t="s">
        <v>588</v>
      </c>
      <c r="F306" s="196" t="s">
        <v>589</v>
      </c>
      <c r="G306" s="81">
        <v>-6255.18</v>
      </c>
    </row>
    <row r="307" spans="1:7" ht="12.75">
      <c r="A307" s="72">
        <v>297</v>
      </c>
      <c r="B307" s="193" t="s">
        <v>712</v>
      </c>
      <c r="C307" s="194" t="s">
        <v>704</v>
      </c>
      <c r="D307" s="194" t="s">
        <v>590</v>
      </c>
      <c r="E307" s="194" t="s">
        <v>591</v>
      </c>
      <c r="F307" s="194" t="s">
        <v>589</v>
      </c>
      <c r="G307" s="81">
        <v>-6255.18</v>
      </c>
    </row>
    <row r="308" spans="1:7" ht="26.25" customHeight="1">
      <c r="A308" s="72">
        <v>298</v>
      </c>
      <c r="B308" s="193" t="s">
        <v>0</v>
      </c>
      <c r="C308" s="194" t="s">
        <v>704</v>
      </c>
      <c r="D308" s="194" t="s">
        <v>590</v>
      </c>
      <c r="E308" s="194" t="s">
        <v>592</v>
      </c>
      <c r="F308" s="194" t="s">
        <v>589</v>
      </c>
      <c r="G308" s="81">
        <v>-6255.18</v>
      </c>
    </row>
    <row r="309" spans="1:7" ht="12.75">
      <c r="A309" s="72">
        <v>299</v>
      </c>
      <c r="B309" s="193" t="s">
        <v>1</v>
      </c>
      <c r="C309" s="194" t="s">
        <v>704</v>
      </c>
      <c r="D309" s="194" t="s">
        <v>590</v>
      </c>
      <c r="E309" s="194" t="s">
        <v>592</v>
      </c>
      <c r="F309" s="194" t="s">
        <v>593</v>
      </c>
      <c r="G309" s="81">
        <v>-6255.18</v>
      </c>
    </row>
    <row r="310" spans="1:7" ht="38.25" customHeight="1">
      <c r="A310" s="72">
        <v>300</v>
      </c>
      <c r="B310" s="195" t="s">
        <v>8</v>
      </c>
      <c r="C310" s="196" t="s">
        <v>704</v>
      </c>
      <c r="D310" s="196" t="s">
        <v>600</v>
      </c>
      <c r="E310" s="196" t="s">
        <v>588</v>
      </c>
      <c r="F310" s="196" t="s">
        <v>589</v>
      </c>
      <c r="G310" s="81">
        <v>-213603.59</v>
      </c>
    </row>
    <row r="311" spans="1:7" ht="17.25" customHeight="1">
      <c r="A311" s="72">
        <v>301</v>
      </c>
      <c r="B311" s="193" t="s">
        <v>712</v>
      </c>
      <c r="C311" s="194" t="s">
        <v>704</v>
      </c>
      <c r="D311" s="194" t="s">
        <v>600</v>
      </c>
      <c r="E311" s="194" t="s">
        <v>591</v>
      </c>
      <c r="F311" s="194" t="s">
        <v>589</v>
      </c>
      <c r="G311" s="81">
        <v>-213603.59</v>
      </c>
    </row>
    <row r="312" spans="1:7" ht="63.75" customHeight="1">
      <c r="A312" s="72">
        <v>302</v>
      </c>
      <c r="B312" s="193" t="s">
        <v>9</v>
      </c>
      <c r="C312" s="194" t="s">
        <v>704</v>
      </c>
      <c r="D312" s="194" t="s">
        <v>600</v>
      </c>
      <c r="E312" s="194" t="s">
        <v>601</v>
      </c>
      <c r="F312" s="194" t="s">
        <v>589</v>
      </c>
      <c r="G312" s="81">
        <v>-150000</v>
      </c>
    </row>
    <row r="313" spans="1:7" ht="25.5">
      <c r="A313" s="72">
        <v>303</v>
      </c>
      <c r="B313" s="193" t="s">
        <v>6</v>
      </c>
      <c r="C313" s="194" t="s">
        <v>704</v>
      </c>
      <c r="D313" s="194" t="s">
        <v>600</v>
      </c>
      <c r="E313" s="194" t="s">
        <v>601</v>
      </c>
      <c r="F313" s="194" t="s">
        <v>598</v>
      </c>
      <c r="G313" s="81">
        <v>-150000</v>
      </c>
    </row>
    <row r="314" spans="1:7" ht="26.25" customHeight="1">
      <c r="A314" s="72">
        <v>304</v>
      </c>
      <c r="B314" s="193" t="s">
        <v>5</v>
      </c>
      <c r="C314" s="194" t="s">
        <v>704</v>
      </c>
      <c r="D314" s="194" t="s">
        <v>600</v>
      </c>
      <c r="E314" s="194" t="s">
        <v>597</v>
      </c>
      <c r="F314" s="194" t="s">
        <v>589</v>
      </c>
      <c r="G314" s="81">
        <v>-4776.92</v>
      </c>
    </row>
    <row r="315" spans="1:7" ht="26.25" customHeight="1">
      <c r="A315" s="72">
        <v>305</v>
      </c>
      <c r="B315" s="193" t="s">
        <v>6</v>
      </c>
      <c r="C315" s="194" t="s">
        <v>704</v>
      </c>
      <c r="D315" s="194" t="s">
        <v>600</v>
      </c>
      <c r="E315" s="194" t="s">
        <v>597</v>
      </c>
      <c r="F315" s="194" t="s">
        <v>598</v>
      </c>
      <c r="G315" s="81">
        <v>-4776.92</v>
      </c>
    </row>
    <row r="316" spans="1:7" ht="26.25" customHeight="1">
      <c r="A316" s="72">
        <v>306</v>
      </c>
      <c r="B316" s="193" t="s">
        <v>0</v>
      </c>
      <c r="C316" s="194" t="s">
        <v>704</v>
      </c>
      <c r="D316" s="194" t="s">
        <v>600</v>
      </c>
      <c r="E316" s="194" t="s">
        <v>592</v>
      </c>
      <c r="F316" s="194" t="s">
        <v>589</v>
      </c>
      <c r="G316" s="81">
        <v>-58826.67</v>
      </c>
    </row>
    <row r="317" spans="1:7" ht="14.25" customHeight="1">
      <c r="A317" s="72">
        <v>307</v>
      </c>
      <c r="B317" s="193" t="s">
        <v>1</v>
      </c>
      <c r="C317" s="194" t="s">
        <v>704</v>
      </c>
      <c r="D317" s="194" t="s">
        <v>600</v>
      </c>
      <c r="E317" s="194" t="s">
        <v>592</v>
      </c>
      <c r="F317" s="194" t="s">
        <v>593</v>
      </c>
      <c r="G317" s="81">
        <v>-58826.67</v>
      </c>
    </row>
    <row r="318" spans="1:7" ht="15" customHeight="1">
      <c r="A318" s="72">
        <v>308</v>
      </c>
      <c r="B318" s="195" t="s">
        <v>20</v>
      </c>
      <c r="C318" s="196" t="s">
        <v>704</v>
      </c>
      <c r="D318" s="196" t="s">
        <v>608</v>
      </c>
      <c r="E318" s="196" t="s">
        <v>588</v>
      </c>
      <c r="F318" s="196" t="s">
        <v>589</v>
      </c>
      <c r="G318" s="81">
        <v>-30000</v>
      </c>
    </row>
    <row r="319" spans="1:7" ht="12.75">
      <c r="A319" s="72">
        <v>309</v>
      </c>
      <c r="B319" s="193" t="s">
        <v>712</v>
      </c>
      <c r="C319" s="194" t="s">
        <v>704</v>
      </c>
      <c r="D319" s="194" t="s">
        <v>608</v>
      </c>
      <c r="E319" s="194" t="s">
        <v>591</v>
      </c>
      <c r="F319" s="194" t="s">
        <v>589</v>
      </c>
      <c r="G319" s="81">
        <v>-30000</v>
      </c>
    </row>
    <row r="320" spans="1:7" ht="12.75">
      <c r="A320" s="72">
        <v>310</v>
      </c>
      <c r="B320" s="193" t="s">
        <v>18</v>
      </c>
      <c r="C320" s="194" t="s">
        <v>704</v>
      </c>
      <c r="D320" s="194" t="s">
        <v>608</v>
      </c>
      <c r="E320" s="194" t="s">
        <v>609</v>
      </c>
      <c r="F320" s="194" t="s">
        <v>589</v>
      </c>
      <c r="G320" s="81">
        <v>-30000</v>
      </c>
    </row>
    <row r="321" spans="1:7" ht="12.75">
      <c r="A321" s="72">
        <v>311</v>
      </c>
      <c r="B321" s="193" t="s">
        <v>19</v>
      </c>
      <c r="C321" s="194" t="s">
        <v>704</v>
      </c>
      <c r="D321" s="194" t="s">
        <v>608</v>
      </c>
      <c r="E321" s="194" t="s">
        <v>609</v>
      </c>
      <c r="F321" s="194" t="s">
        <v>610</v>
      </c>
      <c r="G321" s="81">
        <v>-30000</v>
      </c>
    </row>
    <row r="322" spans="1:7" ht="12.75">
      <c r="A322" s="72">
        <v>312</v>
      </c>
      <c r="B322" s="195" t="s">
        <v>21</v>
      </c>
      <c r="C322" s="196" t="s">
        <v>704</v>
      </c>
      <c r="D322" s="196" t="s">
        <v>611</v>
      </c>
      <c r="E322" s="196" t="s">
        <v>588</v>
      </c>
      <c r="F322" s="196" t="s">
        <v>589</v>
      </c>
      <c r="G322" s="81">
        <v>-43664.99</v>
      </c>
    </row>
    <row r="323" spans="1:7" ht="38.25">
      <c r="A323" s="72">
        <v>313</v>
      </c>
      <c r="B323" s="193" t="s">
        <v>55</v>
      </c>
      <c r="C323" s="194" t="s">
        <v>704</v>
      </c>
      <c r="D323" s="194" t="s">
        <v>611</v>
      </c>
      <c r="E323" s="194" t="s">
        <v>242</v>
      </c>
      <c r="F323" s="194" t="s">
        <v>589</v>
      </c>
      <c r="G323" s="81">
        <v>52323.64</v>
      </c>
    </row>
    <row r="324" spans="1:7" ht="12.75">
      <c r="A324" s="72">
        <v>314</v>
      </c>
      <c r="B324" s="193" t="s">
        <v>24</v>
      </c>
      <c r="C324" s="194" t="s">
        <v>704</v>
      </c>
      <c r="D324" s="194" t="s">
        <v>611</v>
      </c>
      <c r="E324" s="194" t="s">
        <v>612</v>
      </c>
      <c r="F324" s="194" t="s">
        <v>589</v>
      </c>
      <c r="G324" s="81">
        <v>52323.64</v>
      </c>
    </row>
    <row r="325" spans="1:7" ht="12.75">
      <c r="A325" s="72">
        <v>315</v>
      </c>
      <c r="B325" s="193" t="s">
        <v>1</v>
      </c>
      <c r="C325" s="194" t="s">
        <v>704</v>
      </c>
      <c r="D325" s="194" t="s">
        <v>611</v>
      </c>
      <c r="E325" s="194" t="s">
        <v>612</v>
      </c>
      <c r="F325" s="194" t="s">
        <v>593</v>
      </c>
      <c r="G325" s="81">
        <v>58099.98</v>
      </c>
    </row>
    <row r="326" spans="1:7" ht="26.25" customHeight="1">
      <c r="A326" s="72">
        <v>316</v>
      </c>
      <c r="B326" s="193" t="s">
        <v>6</v>
      </c>
      <c r="C326" s="194" t="s">
        <v>704</v>
      </c>
      <c r="D326" s="194" t="s">
        <v>611</v>
      </c>
      <c r="E326" s="194" t="s">
        <v>612</v>
      </c>
      <c r="F326" s="194" t="s">
        <v>598</v>
      </c>
      <c r="G326" s="81">
        <v>-5776.34</v>
      </c>
    </row>
    <row r="327" spans="1:7" ht="12.75">
      <c r="A327" s="72">
        <v>317</v>
      </c>
      <c r="B327" s="193" t="s">
        <v>712</v>
      </c>
      <c r="C327" s="194" t="s">
        <v>704</v>
      </c>
      <c r="D327" s="194" t="s">
        <v>611</v>
      </c>
      <c r="E327" s="194" t="s">
        <v>591</v>
      </c>
      <c r="F327" s="194" t="s">
        <v>589</v>
      </c>
      <c r="G327" s="81">
        <v>-95988.63</v>
      </c>
    </row>
    <row r="328" spans="1:7" ht="63.75">
      <c r="A328" s="72">
        <v>318</v>
      </c>
      <c r="B328" s="193" t="s">
        <v>27</v>
      </c>
      <c r="C328" s="194" t="s">
        <v>704</v>
      </c>
      <c r="D328" s="194" t="s">
        <v>611</v>
      </c>
      <c r="E328" s="194" t="s">
        <v>615</v>
      </c>
      <c r="F328" s="194" t="s">
        <v>589</v>
      </c>
      <c r="G328" s="81">
        <v>-2</v>
      </c>
    </row>
    <row r="329" spans="1:7" ht="26.25" customHeight="1">
      <c r="A329" s="72">
        <v>319</v>
      </c>
      <c r="B329" s="193" t="s">
        <v>6</v>
      </c>
      <c r="C329" s="194" t="s">
        <v>704</v>
      </c>
      <c r="D329" s="194" t="s">
        <v>611</v>
      </c>
      <c r="E329" s="194" t="s">
        <v>615</v>
      </c>
      <c r="F329" s="194" t="s">
        <v>598</v>
      </c>
      <c r="G329" s="81">
        <v>-2</v>
      </c>
    </row>
    <row r="330" spans="1:7" ht="63.75">
      <c r="A330" s="72">
        <v>320</v>
      </c>
      <c r="B330" s="193" t="s">
        <v>9</v>
      </c>
      <c r="C330" s="194" t="s">
        <v>704</v>
      </c>
      <c r="D330" s="194" t="s">
        <v>611</v>
      </c>
      <c r="E330" s="194" t="s">
        <v>601</v>
      </c>
      <c r="F330" s="194" t="s">
        <v>589</v>
      </c>
      <c r="G330" s="81">
        <v>-25986.63</v>
      </c>
    </row>
    <row r="331" spans="1:7" ht="26.25" customHeight="1">
      <c r="A331" s="72">
        <v>321</v>
      </c>
      <c r="B331" s="193" t="s">
        <v>6</v>
      </c>
      <c r="C331" s="194" t="s">
        <v>704</v>
      </c>
      <c r="D331" s="194" t="s">
        <v>611</v>
      </c>
      <c r="E331" s="194" t="s">
        <v>601</v>
      </c>
      <c r="F331" s="194" t="s">
        <v>598</v>
      </c>
      <c r="G331" s="81">
        <v>-25986.63</v>
      </c>
    </row>
    <row r="332" spans="1:7" ht="26.25" customHeight="1">
      <c r="A332" s="72">
        <v>322</v>
      </c>
      <c r="B332" s="193" t="s">
        <v>28</v>
      </c>
      <c r="C332" s="194" t="s">
        <v>704</v>
      </c>
      <c r="D332" s="194" t="s">
        <v>611</v>
      </c>
      <c r="E332" s="194" t="s">
        <v>616</v>
      </c>
      <c r="F332" s="194" t="s">
        <v>589</v>
      </c>
      <c r="G332" s="81">
        <v>-70000</v>
      </c>
    </row>
    <row r="333" spans="1:7" ht="26.25" customHeight="1">
      <c r="A333" s="72">
        <v>323</v>
      </c>
      <c r="B333" s="193" t="s">
        <v>6</v>
      </c>
      <c r="C333" s="194" t="s">
        <v>704</v>
      </c>
      <c r="D333" s="194" t="s">
        <v>611</v>
      </c>
      <c r="E333" s="194" t="s">
        <v>616</v>
      </c>
      <c r="F333" s="194" t="s">
        <v>598</v>
      </c>
      <c r="G333" s="81">
        <v>-70000</v>
      </c>
    </row>
    <row r="334" spans="1:7" ht="12.75">
      <c r="A334" s="72">
        <v>324</v>
      </c>
      <c r="B334" s="195" t="s">
        <v>144</v>
      </c>
      <c r="C334" s="196" t="s">
        <v>704</v>
      </c>
      <c r="D334" s="196" t="s">
        <v>617</v>
      </c>
      <c r="E334" s="196" t="s">
        <v>588</v>
      </c>
      <c r="F334" s="196" t="s">
        <v>589</v>
      </c>
      <c r="G334" s="81">
        <v>9560.47</v>
      </c>
    </row>
    <row r="335" spans="1:7" ht="12.75">
      <c r="A335" s="72">
        <v>325</v>
      </c>
      <c r="B335" s="195" t="s">
        <v>30</v>
      </c>
      <c r="C335" s="196" t="s">
        <v>704</v>
      </c>
      <c r="D335" s="196" t="s">
        <v>618</v>
      </c>
      <c r="E335" s="196" t="s">
        <v>588</v>
      </c>
      <c r="F335" s="196" t="s">
        <v>589</v>
      </c>
      <c r="G335" s="81">
        <v>9560.47</v>
      </c>
    </row>
    <row r="336" spans="1:7" ht="12.75">
      <c r="A336" s="72">
        <v>326</v>
      </c>
      <c r="B336" s="193" t="s">
        <v>712</v>
      </c>
      <c r="C336" s="194" t="s">
        <v>704</v>
      </c>
      <c r="D336" s="194" t="s">
        <v>618</v>
      </c>
      <c r="E336" s="194" t="s">
        <v>591</v>
      </c>
      <c r="F336" s="194" t="s">
        <v>589</v>
      </c>
      <c r="G336" s="81">
        <v>9560.47</v>
      </c>
    </row>
    <row r="337" spans="1:7" ht="12.75">
      <c r="A337" s="72">
        <v>327</v>
      </c>
      <c r="B337" s="193" t="s">
        <v>31</v>
      </c>
      <c r="C337" s="194" t="s">
        <v>704</v>
      </c>
      <c r="D337" s="194" t="s">
        <v>618</v>
      </c>
      <c r="E337" s="194" t="s">
        <v>619</v>
      </c>
      <c r="F337" s="194" t="s">
        <v>589</v>
      </c>
      <c r="G337" s="81">
        <v>9560.47</v>
      </c>
    </row>
    <row r="338" spans="1:7" ht="12.75">
      <c r="A338" s="72">
        <v>328</v>
      </c>
      <c r="B338" s="193" t="s">
        <v>1</v>
      </c>
      <c r="C338" s="194" t="s">
        <v>704</v>
      </c>
      <c r="D338" s="194" t="s">
        <v>618</v>
      </c>
      <c r="E338" s="194" t="s">
        <v>619</v>
      </c>
      <c r="F338" s="194" t="s">
        <v>593</v>
      </c>
      <c r="G338" s="81">
        <v>9560.47</v>
      </c>
    </row>
    <row r="339" spans="1:7" ht="26.25" customHeight="1">
      <c r="A339" s="72">
        <v>329</v>
      </c>
      <c r="B339" s="195" t="s">
        <v>32</v>
      </c>
      <c r="C339" s="196" t="s">
        <v>704</v>
      </c>
      <c r="D339" s="196" t="s">
        <v>620</v>
      </c>
      <c r="E339" s="196" t="s">
        <v>588</v>
      </c>
      <c r="F339" s="196" t="s">
        <v>589</v>
      </c>
      <c r="G339" s="81">
        <v>-34356</v>
      </c>
    </row>
    <row r="340" spans="1:7" ht="38.25">
      <c r="A340" s="72">
        <v>330</v>
      </c>
      <c r="B340" s="195" t="s">
        <v>33</v>
      </c>
      <c r="C340" s="196" t="s">
        <v>704</v>
      </c>
      <c r="D340" s="196" t="s">
        <v>621</v>
      </c>
      <c r="E340" s="196" t="s">
        <v>588</v>
      </c>
      <c r="F340" s="196" t="s">
        <v>589</v>
      </c>
      <c r="G340" s="81">
        <v>-33606</v>
      </c>
    </row>
    <row r="341" spans="1:7" ht="25.5">
      <c r="A341" s="72">
        <v>331</v>
      </c>
      <c r="B341" s="193" t="s">
        <v>41</v>
      </c>
      <c r="C341" s="194" t="s">
        <v>704</v>
      </c>
      <c r="D341" s="194" t="s">
        <v>621</v>
      </c>
      <c r="E341" s="194" t="s">
        <v>245</v>
      </c>
      <c r="F341" s="194" t="s">
        <v>589</v>
      </c>
      <c r="G341" s="81">
        <v>-33606</v>
      </c>
    </row>
    <row r="342" spans="1:7" ht="51">
      <c r="A342" s="72">
        <v>332</v>
      </c>
      <c r="B342" s="193" t="s">
        <v>34</v>
      </c>
      <c r="C342" s="194" t="s">
        <v>704</v>
      </c>
      <c r="D342" s="194" t="s">
        <v>621</v>
      </c>
      <c r="E342" s="194" t="s">
        <v>246</v>
      </c>
      <c r="F342" s="194" t="s">
        <v>589</v>
      </c>
      <c r="G342" s="81">
        <v>-33606</v>
      </c>
    </row>
    <row r="343" spans="1:7" ht="38.25">
      <c r="A343" s="72">
        <v>333</v>
      </c>
      <c r="B343" s="193" t="s">
        <v>145</v>
      </c>
      <c r="C343" s="194" t="s">
        <v>704</v>
      </c>
      <c r="D343" s="194" t="s">
        <v>621</v>
      </c>
      <c r="E343" s="194" t="s">
        <v>622</v>
      </c>
      <c r="F343" s="194" t="s">
        <v>589</v>
      </c>
      <c r="G343" s="81">
        <v>-30</v>
      </c>
    </row>
    <row r="344" spans="1:7" ht="26.25" customHeight="1">
      <c r="A344" s="72">
        <v>334</v>
      </c>
      <c r="B344" s="193" t="s">
        <v>6</v>
      </c>
      <c r="C344" s="194" t="s">
        <v>704</v>
      </c>
      <c r="D344" s="194" t="s">
        <v>621</v>
      </c>
      <c r="E344" s="194" t="s">
        <v>622</v>
      </c>
      <c r="F344" s="194" t="s">
        <v>598</v>
      </c>
      <c r="G344" s="81">
        <v>-30</v>
      </c>
    </row>
    <row r="345" spans="1:7" ht="12.75">
      <c r="A345" s="72">
        <v>335</v>
      </c>
      <c r="B345" s="193" t="s">
        <v>37</v>
      </c>
      <c r="C345" s="194" t="s">
        <v>704</v>
      </c>
      <c r="D345" s="194" t="s">
        <v>621</v>
      </c>
      <c r="E345" s="194" t="s">
        <v>623</v>
      </c>
      <c r="F345" s="194" t="s">
        <v>589</v>
      </c>
      <c r="G345" s="81">
        <v>-33176</v>
      </c>
    </row>
    <row r="346" spans="1:7" ht="26.25" customHeight="1">
      <c r="A346" s="72">
        <v>336</v>
      </c>
      <c r="B346" s="193" t="s">
        <v>6</v>
      </c>
      <c r="C346" s="194" t="s">
        <v>704</v>
      </c>
      <c r="D346" s="194" t="s">
        <v>621</v>
      </c>
      <c r="E346" s="194" t="s">
        <v>623</v>
      </c>
      <c r="F346" s="194" t="s">
        <v>598</v>
      </c>
      <c r="G346" s="81">
        <v>-33176</v>
      </c>
    </row>
    <row r="347" spans="1:7" ht="38.25">
      <c r="A347" s="72">
        <v>337</v>
      </c>
      <c r="B347" s="193" t="s">
        <v>39</v>
      </c>
      <c r="C347" s="194" t="s">
        <v>704</v>
      </c>
      <c r="D347" s="194" t="s">
        <v>621</v>
      </c>
      <c r="E347" s="194" t="s">
        <v>624</v>
      </c>
      <c r="F347" s="194" t="s">
        <v>589</v>
      </c>
      <c r="G347" s="81">
        <v>-400</v>
      </c>
    </row>
    <row r="348" spans="1:7" ht="26.25" customHeight="1">
      <c r="A348" s="72">
        <v>338</v>
      </c>
      <c r="B348" s="193" t="s">
        <v>6</v>
      </c>
      <c r="C348" s="194" t="s">
        <v>704</v>
      </c>
      <c r="D348" s="194" t="s">
        <v>621</v>
      </c>
      <c r="E348" s="194" t="s">
        <v>624</v>
      </c>
      <c r="F348" s="194" t="s">
        <v>598</v>
      </c>
      <c r="G348" s="81">
        <v>-400</v>
      </c>
    </row>
    <row r="349" spans="1:7" ht="12.75">
      <c r="A349" s="72">
        <v>339</v>
      </c>
      <c r="B349" s="195" t="s">
        <v>40</v>
      </c>
      <c r="C349" s="196" t="s">
        <v>704</v>
      </c>
      <c r="D349" s="196" t="s">
        <v>625</v>
      </c>
      <c r="E349" s="196" t="s">
        <v>588</v>
      </c>
      <c r="F349" s="196" t="s">
        <v>589</v>
      </c>
      <c r="G349" s="81">
        <v>-750</v>
      </c>
    </row>
    <row r="350" spans="1:7" ht="28.5" customHeight="1">
      <c r="A350" s="72">
        <v>340</v>
      </c>
      <c r="B350" s="193" t="s">
        <v>41</v>
      </c>
      <c r="C350" s="194" t="s">
        <v>704</v>
      </c>
      <c r="D350" s="194" t="s">
        <v>625</v>
      </c>
      <c r="E350" s="194" t="s">
        <v>245</v>
      </c>
      <c r="F350" s="194" t="s">
        <v>589</v>
      </c>
      <c r="G350" s="81">
        <v>-750</v>
      </c>
    </row>
    <row r="351" spans="1:7" ht="39" customHeight="1">
      <c r="A351" s="72">
        <v>341</v>
      </c>
      <c r="B351" s="193" t="s">
        <v>42</v>
      </c>
      <c r="C351" s="194" t="s">
        <v>704</v>
      </c>
      <c r="D351" s="194" t="s">
        <v>625</v>
      </c>
      <c r="E351" s="194" t="s">
        <v>247</v>
      </c>
      <c r="F351" s="194" t="s">
        <v>589</v>
      </c>
      <c r="G351" s="81">
        <v>-750</v>
      </c>
    </row>
    <row r="352" spans="1:7" ht="26.25" customHeight="1">
      <c r="A352" s="72">
        <v>342</v>
      </c>
      <c r="B352" s="193" t="s">
        <v>43</v>
      </c>
      <c r="C352" s="194" t="s">
        <v>704</v>
      </c>
      <c r="D352" s="194" t="s">
        <v>625</v>
      </c>
      <c r="E352" s="194" t="s">
        <v>626</v>
      </c>
      <c r="F352" s="194" t="s">
        <v>589</v>
      </c>
      <c r="G352" s="81">
        <v>-750</v>
      </c>
    </row>
    <row r="353" spans="1:7" ht="26.25" customHeight="1">
      <c r="A353" s="72">
        <v>343</v>
      </c>
      <c r="B353" s="193" t="s">
        <v>6</v>
      </c>
      <c r="C353" s="194" t="s">
        <v>704</v>
      </c>
      <c r="D353" s="194" t="s">
        <v>625</v>
      </c>
      <c r="E353" s="194" t="s">
        <v>626</v>
      </c>
      <c r="F353" s="194" t="s">
        <v>598</v>
      </c>
      <c r="G353" s="81">
        <v>-750</v>
      </c>
    </row>
    <row r="354" spans="1:7" ht="12.75">
      <c r="A354" s="72">
        <v>344</v>
      </c>
      <c r="B354" s="195" t="s">
        <v>46</v>
      </c>
      <c r="C354" s="196" t="s">
        <v>704</v>
      </c>
      <c r="D354" s="196" t="s">
        <v>629</v>
      </c>
      <c r="E354" s="196" t="s">
        <v>588</v>
      </c>
      <c r="F354" s="196" t="s">
        <v>589</v>
      </c>
      <c r="G354" s="81">
        <v>-308462</v>
      </c>
    </row>
    <row r="355" spans="1:7" ht="12.75">
      <c r="A355" s="72">
        <v>345</v>
      </c>
      <c r="B355" s="195" t="s">
        <v>146</v>
      </c>
      <c r="C355" s="196" t="s">
        <v>704</v>
      </c>
      <c r="D355" s="196" t="s">
        <v>630</v>
      </c>
      <c r="E355" s="196" t="s">
        <v>588</v>
      </c>
      <c r="F355" s="196" t="s">
        <v>589</v>
      </c>
      <c r="G355" s="81">
        <v>-10</v>
      </c>
    </row>
    <row r="356" spans="1:7" ht="26.25" customHeight="1">
      <c r="A356" s="72">
        <v>346</v>
      </c>
      <c r="B356" s="193" t="s">
        <v>48</v>
      </c>
      <c r="C356" s="194" t="s">
        <v>704</v>
      </c>
      <c r="D356" s="194" t="s">
        <v>630</v>
      </c>
      <c r="E356" s="194" t="s">
        <v>255</v>
      </c>
      <c r="F356" s="194" t="s">
        <v>589</v>
      </c>
      <c r="G356" s="81">
        <v>-10</v>
      </c>
    </row>
    <row r="357" spans="1:7" ht="25.5" customHeight="1">
      <c r="A357" s="72">
        <v>347</v>
      </c>
      <c r="B357" s="193" t="s">
        <v>49</v>
      </c>
      <c r="C357" s="194" t="s">
        <v>704</v>
      </c>
      <c r="D357" s="194" t="s">
        <v>630</v>
      </c>
      <c r="E357" s="194" t="s">
        <v>256</v>
      </c>
      <c r="F357" s="194" t="s">
        <v>589</v>
      </c>
      <c r="G357" s="81">
        <v>-10</v>
      </c>
    </row>
    <row r="358" spans="1:7" ht="38.25" customHeight="1">
      <c r="A358" s="72">
        <v>348</v>
      </c>
      <c r="B358" s="193" t="s">
        <v>191</v>
      </c>
      <c r="C358" s="194" t="s">
        <v>704</v>
      </c>
      <c r="D358" s="194" t="s">
        <v>630</v>
      </c>
      <c r="E358" s="194" t="s">
        <v>631</v>
      </c>
      <c r="F358" s="194" t="s">
        <v>589</v>
      </c>
      <c r="G358" s="81">
        <v>-10</v>
      </c>
    </row>
    <row r="359" spans="1:7" ht="26.25" customHeight="1">
      <c r="A359" s="72">
        <v>349</v>
      </c>
      <c r="B359" s="193" t="s">
        <v>6</v>
      </c>
      <c r="C359" s="194" t="s">
        <v>704</v>
      </c>
      <c r="D359" s="194" t="s">
        <v>630</v>
      </c>
      <c r="E359" s="194" t="s">
        <v>631</v>
      </c>
      <c r="F359" s="194" t="s">
        <v>598</v>
      </c>
      <c r="G359" s="81">
        <v>-10</v>
      </c>
    </row>
    <row r="360" spans="1:7" ht="12.75">
      <c r="A360" s="72">
        <v>350</v>
      </c>
      <c r="B360" s="195" t="s">
        <v>54</v>
      </c>
      <c r="C360" s="196" t="s">
        <v>704</v>
      </c>
      <c r="D360" s="196" t="s">
        <v>635</v>
      </c>
      <c r="E360" s="196" t="s">
        <v>588</v>
      </c>
      <c r="F360" s="196" t="s">
        <v>589</v>
      </c>
      <c r="G360" s="81">
        <v>-308452</v>
      </c>
    </row>
    <row r="361" spans="1:7" ht="38.25">
      <c r="A361" s="72">
        <v>351</v>
      </c>
      <c r="B361" s="193" t="s">
        <v>55</v>
      </c>
      <c r="C361" s="194" t="s">
        <v>704</v>
      </c>
      <c r="D361" s="194" t="s">
        <v>635</v>
      </c>
      <c r="E361" s="194" t="s">
        <v>242</v>
      </c>
      <c r="F361" s="194" t="s">
        <v>589</v>
      </c>
      <c r="G361" s="81">
        <v>-308302</v>
      </c>
    </row>
    <row r="362" spans="1:7" ht="51">
      <c r="A362" s="72">
        <v>352</v>
      </c>
      <c r="B362" s="193" t="s">
        <v>56</v>
      </c>
      <c r="C362" s="194" t="s">
        <v>704</v>
      </c>
      <c r="D362" s="194" t="s">
        <v>635</v>
      </c>
      <c r="E362" s="194" t="s">
        <v>636</v>
      </c>
      <c r="F362" s="194" t="s">
        <v>589</v>
      </c>
      <c r="G362" s="81">
        <v>-81001</v>
      </c>
    </row>
    <row r="363" spans="1:7" ht="26.25" customHeight="1">
      <c r="A363" s="72">
        <v>353</v>
      </c>
      <c r="B363" s="193" t="s">
        <v>6</v>
      </c>
      <c r="C363" s="194" t="s">
        <v>704</v>
      </c>
      <c r="D363" s="194" t="s">
        <v>635</v>
      </c>
      <c r="E363" s="194" t="s">
        <v>636</v>
      </c>
      <c r="F363" s="194" t="s">
        <v>598</v>
      </c>
      <c r="G363" s="81">
        <v>-81001</v>
      </c>
    </row>
    <row r="364" spans="1:7" ht="56.25" customHeight="1">
      <c r="A364" s="72">
        <v>354</v>
      </c>
      <c r="B364" s="193" t="s">
        <v>57</v>
      </c>
      <c r="C364" s="194" t="s">
        <v>704</v>
      </c>
      <c r="D364" s="194" t="s">
        <v>635</v>
      </c>
      <c r="E364" s="194" t="s">
        <v>637</v>
      </c>
      <c r="F364" s="194" t="s">
        <v>589</v>
      </c>
      <c r="G364" s="81">
        <v>-144251</v>
      </c>
    </row>
    <row r="365" spans="1:7" ht="26.25" customHeight="1">
      <c r="A365" s="72">
        <v>355</v>
      </c>
      <c r="B365" s="193" t="s">
        <v>6</v>
      </c>
      <c r="C365" s="194" t="s">
        <v>704</v>
      </c>
      <c r="D365" s="194" t="s">
        <v>635</v>
      </c>
      <c r="E365" s="194" t="s">
        <v>637</v>
      </c>
      <c r="F365" s="194" t="s">
        <v>598</v>
      </c>
      <c r="G365" s="81">
        <v>-144251</v>
      </c>
    </row>
    <row r="366" spans="1:7" ht="27.75" customHeight="1">
      <c r="A366" s="72">
        <v>356</v>
      </c>
      <c r="B366" s="193" t="s">
        <v>58</v>
      </c>
      <c r="C366" s="194" t="s">
        <v>704</v>
      </c>
      <c r="D366" s="194" t="s">
        <v>635</v>
      </c>
      <c r="E366" s="194" t="s">
        <v>638</v>
      </c>
      <c r="F366" s="194" t="s">
        <v>589</v>
      </c>
      <c r="G366" s="81">
        <v>-83050</v>
      </c>
    </row>
    <row r="367" spans="1:7" ht="26.25" customHeight="1">
      <c r="A367" s="72">
        <v>357</v>
      </c>
      <c r="B367" s="193" t="s">
        <v>6</v>
      </c>
      <c r="C367" s="194" t="s">
        <v>704</v>
      </c>
      <c r="D367" s="194" t="s">
        <v>635</v>
      </c>
      <c r="E367" s="194" t="s">
        <v>638</v>
      </c>
      <c r="F367" s="194" t="s">
        <v>598</v>
      </c>
      <c r="G367" s="81">
        <v>-83050</v>
      </c>
    </row>
    <row r="368" spans="1:7" ht="24.75" customHeight="1">
      <c r="A368" s="72">
        <v>358</v>
      </c>
      <c r="B368" s="193" t="s">
        <v>59</v>
      </c>
      <c r="C368" s="194" t="s">
        <v>704</v>
      </c>
      <c r="D368" s="194" t="s">
        <v>635</v>
      </c>
      <c r="E368" s="194" t="s">
        <v>207</v>
      </c>
      <c r="F368" s="194" t="s">
        <v>589</v>
      </c>
      <c r="G368" s="81">
        <v>-150</v>
      </c>
    </row>
    <row r="369" spans="1:7" ht="14.25" customHeight="1">
      <c r="A369" s="72">
        <v>359</v>
      </c>
      <c r="B369" s="193" t="s">
        <v>60</v>
      </c>
      <c r="C369" s="194" t="s">
        <v>704</v>
      </c>
      <c r="D369" s="194" t="s">
        <v>635</v>
      </c>
      <c r="E369" s="194" t="s">
        <v>639</v>
      </c>
      <c r="F369" s="194" t="s">
        <v>589</v>
      </c>
      <c r="G369" s="81">
        <v>-150</v>
      </c>
    </row>
    <row r="370" spans="1:7" ht="26.25" customHeight="1">
      <c r="A370" s="72">
        <v>360</v>
      </c>
      <c r="B370" s="193" t="s">
        <v>6</v>
      </c>
      <c r="C370" s="194" t="s">
        <v>704</v>
      </c>
      <c r="D370" s="194" t="s">
        <v>635</v>
      </c>
      <c r="E370" s="194" t="s">
        <v>639</v>
      </c>
      <c r="F370" s="194" t="s">
        <v>598</v>
      </c>
      <c r="G370" s="81">
        <v>-150</v>
      </c>
    </row>
    <row r="371" spans="1:7" ht="13.5" customHeight="1">
      <c r="A371" s="72">
        <v>361</v>
      </c>
      <c r="B371" s="195" t="s">
        <v>61</v>
      </c>
      <c r="C371" s="196" t="s">
        <v>704</v>
      </c>
      <c r="D371" s="196" t="s">
        <v>640</v>
      </c>
      <c r="E371" s="196" t="s">
        <v>588</v>
      </c>
      <c r="F371" s="196" t="s">
        <v>589</v>
      </c>
      <c r="G371" s="81">
        <v>13473000</v>
      </c>
    </row>
    <row r="372" spans="1:7" ht="14.25" customHeight="1">
      <c r="A372" s="72">
        <v>362</v>
      </c>
      <c r="B372" s="195" t="s">
        <v>62</v>
      </c>
      <c r="C372" s="196" t="s">
        <v>704</v>
      </c>
      <c r="D372" s="196" t="s">
        <v>641</v>
      </c>
      <c r="E372" s="196" t="s">
        <v>588</v>
      </c>
      <c r="F372" s="196" t="s">
        <v>589</v>
      </c>
      <c r="G372" s="81">
        <v>13473000</v>
      </c>
    </row>
    <row r="373" spans="1:7" ht="41.25" customHeight="1">
      <c r="A373" s="72">
        <v>363</v>
      </c>
      <c r="B373" s="193" t="s">
        <v>63</v>
      </c>
      <c r="C373" s="194" t="s">
        <v>704</v>
      </c>
      <c r="D373" s="194" t="s">
        <v>641</v>
      </c>
      <c r="E373" s="194" t="s">
        <v>252</v>
      </c>
      <c r="F373" s="194" t="s">
        <v>589</v>
      </c>
      <c r="G373" s="81">
        <v>13473000</v>
      </c>
    </row>
    <row r="374" spans="1:7" ht="40.5" customHeight="1">
      <c r="A374" s="72">
        <v>364</v>
      </c>
      <c r="B374" s="193" t="s">
        <v>64</v>
      </c>
      <c r="C374" s="194" t="s">
        <v>704</v>
      </c>
      <c r="D374" s="194" t="s">
        <v>641</v>
      </c>
      <c r="E374" s="194" t="s">
        <v>211</v>
      </c>
      <c r="F374" s="194" t="s">
        <v>589</v>
      </c>
      <c r="G374" s="81">
        <v>13473000</v>
      </c>
    </row>
    <row r="375" spans="1:7" ht="49.5" customHeight="1">
      <c r="A375" s="72">
        <v>365</v>
      </c>
      <c r="B375" s="193" t="s">
        <v>147</v>
      </c>
      <c r="C375" s="194" t="s">
        <v>704</v>
      </c>
      <c r="D375" s="194" t="s">
        <v>641</v>
      </c>
      <c r="E375" s="194" t="s">
        <v>642</v>
      </c>
      <c r="F375" s="194" t="s">
        <v>589</v>
      </c>
      <c r="G375" s="81">
        <v>13473000</v>
      </c>
    </row>
    <row r="376" spans="1:7" ht="42" customHeight="1">
      <c r="A376" s="72">
        <v>366</v>
      </c>
      <c r="B376" s="193" t="s">
        <v>66</v>
      </c>
      <c r="C376" s="194" t="s">
        <v>704</v>
      </c>
      <c r="D376" s="194" t="s">
        <v>641</v>
      </c>
      <c r="E376" s="194" t="s">
        <v>642</v>
      </c>
      <c r="F376" s="194" t="s">
        <v>643</v>
      </c>
      <c r="G376" s="81">
        <v>13473000</v>
      </c>
    </row>
    <row r="377" spans="1:7" ht="12.75">
      <c r="A377" s="72">
        <v>367</v>
      </c>
      <c r="B377" s="195" t="s">
        <v>71</v>
      </c>
      <c r="C377" s="196" t="s">
        <v>704</v>
      </c>
      <c r="D377" s="196" t="s">
        <v>647</v>
      </c>
      <c r="E377" s="196" t="s">
        <v>588</v>
      </c>
      <c r="F377" s="196" t="s">
        <v>589</v>
      </c>
      <c r="G377" s="81">
        <v>-35393</v>
      </c>
    </row>
    <row r="378" spans="1:7" ht="12.75">
      <c r="A378" s="72">
        <v>368</v>
      </c>
      <c r="B378" s="195" t="s">
        <v>148</v>
      </c>
      <c r="C378" s="196" t="s">
        <v>704</v>
      </c>
      <c r="D378" s="196" t="s">
        <v>659</v>
      </c>
      <c r="E378" s="196" t="s">
        <v>588</v>
      </c>
      <c r="F378" s="196" t="s">
        <v>589</v>
      </c>
      <c r="G378" s="81">
        <v>-35393</v>
      </c>
    </row>
    <row r="379" spans="1:7" ht="27.75" customHeight="1">
      <c r="A379" s="72">
        <v>369</v>
      </c>
      <c r="B379" s="193" t="s">
        <v>87</v>
      </c>
      <c r="C379" s="194" t="s">
        <v>704</v>
      </c>
      <c r="D379" s="194" t="s">
        <v>659</v>
      </c>
      <c r="E379" s="194" t="s">
        <v>243</v>
      </c>
      <c r="F379" s="194" t="s">
        <v>589</v>
      </c>
      <c r="G379" s="81">
        <v>-35393</v>
      </c>
    </row>
    <row r="380" spans="1:7" ht="26.25" customHeight="1">
      <c r="A380" s="72">
        <v>370</v>
      </c>
      <c r="B380" s="193" t="s">
        <v>88</v>
      </c>
      <c r="C380" s="194" t="s">
        <v>704</v>
      </c>
      <c r="D380" s="194" t="s">
        <v>659</v>
      </c>
      <c r="E380" s="194" t="s">
        <v>221</v>
      </c>
      <c r="F380" s="194" t="s">
        <v>589</v>
      </c>
      <c r="G380" s="81">
        <v>-16</v>
      </c>
    </row>
    <row r="381" spans="1:7" ht="36.75" customHeight="1">
      <c r="A381" s="72">
        <v>371</v>
      </c>
      <c r="B381" s="193" t="s">
        <v>89</v>
      </c>
      <c r="C381" s="194" t="s">
        <v>704</v>
      </c>
      <c r="D381" s="194" t="s">
        <v>659</v>
      </c>
      <c r="E381" s="194" t="s">
        <v>660</v>
      </c>
      <c r="F381" s="194" t="s">
        <v>589</v>
      </c>
      <c r="G381" s="81">
        <v>-16</v>
      </c>
    </row>
    <row r="382" spans="1:7" ht="26.25" customHeight="1">
      <c r="A382" s="72">
        <v>372</v>
      </c>
      <c r="B382" s="193" t="s">
        <v>6</v>
      </c>
      <c r="C382" s="194" t="s">
        <v>704</v>
      </c>
      <c r="D382" s="194" t="s">
        <v>659</v>
      </c>
      <c r="E382" s="194" t="s">
        <v>660</v>
      </c>
      <c r="F382" s="194" t="s">
        <v>598</v>
      </c>
      <c r="G382" s="81">
        <v>-16</v>
      </c>
    </row>
    <row r="383" spans="1:7" ht="39" customHeight="1">
      <c r="A383" s="72">
        <v>373</v>
      </c>
      <c r="B383" s="193" t="s">
        <v>90</v>
      </c>
      <c r="C383" s="194" t="s">
        <v>704</v>
      </c>
      <c r="D383" s="194" t="s">
        <v>659</v>
      </c>
      <c r="E383" s="194" t="s">
        <v>222</v>
      </c>
      <c r="F383" s="194" t="s">
        <v>589</v>
      </c>
      <c r="G383" s="81">
        <v>-35377</v>
      </c>
    </row>
    <row r="384" spans="1:7" ht="15" customHeight="1">
      <c r="A384" s="72">
        <v>374</v>
      </c>
      <c r="B384" s="193" t="s">
        <v>91</v>
      </c>
      <c r="C384" s="194" t="s">
        <v>704</v>
      </c>
      <c r="D384" s="194" t="s">
        <v>659</v>
      </c>
      <c r="E384" s="194" t="s">
        <v>661</v>
      </c>
      <c r="F384" s="194" t="s">
        <v>589</v>
      </c>
      <c r="G384" s="81">
        <v>-35377</v>
      </c>
    </row>
    <row r="385" spans="1:7" ht="26.25" customHeight="1">
      <c r="A385" s="72">
        <v>375</v>
      </c>
      <c r="B385" s="193" t="s">
        <v>6</v>
      </c>
      <c r="C385" s="194" t="s">
        <v>704</v>
      </c>
      <c r="D385" s="194" t="s">
        <v>659</v>
      </c>
      <c r="E385" s="194" t="s">
        <v>661</v>
      </c>
      <c r="F385" s="194" t="s">
        <v>598</v>
      </c>
      <c r="G385" s="81">
        <v>-35377</v>
      </c>
    </row>
    <row r="386" spans="1:7" ht="14.25" customHeight="1">
      <c r="A386" s="72">
        <v>376</v>
      </c>
      <c r="B386" s="195" t="s">
        <v>104</v>
      </c>
      <c r="C386" s="196" t="s">
        <v>704</v>
      </c>
      <c r="D386" s="196" t="s">
        <v>671</v>
      </c>
      <c r="E386" s="196" t="s">
        <v>588</v>
      </c>
      <c r="F386" s="196" t="s">
        <v>589</v>
      </c>
      <c r="G386" s="81">
        <v>-567.6</v>
      </c>
    </row>
    <row r="387" spans="1:7" ht="15.75" customHeight="1">
      <c r="A387" s="72">
        <v>377</v>
      </c>
      <c r="B387" s="195" t="s">
        <v>105</v>
      </c>
      <c r="C387" s="196" t="s">
        <v>704</v>
      </c>
      <c r="D387" s="196" t="s">
        <v>672</v>
      </c>
      <c r="E387" s="196" t="s">
        <v>588</v>
      </c>
      <c r="F387" s="196" t="s">
        <v>589</v>
      </c>
      <c r="G387" s="81">
        <v>-567.6</v>
      </c>
    </row>
    <row r="388" spans="1:7" ht="11.25" customHeight="1">
      <c r="A388" s="72">
        <v>378</v>
      </c>
      <c r="B388" s="193" t="s">
        <v>712</v>
      </c>
      <c r="C388" s="194" t="s">
        <v>704</v>
      </c>
      <c r="D388" s="194" t="s">
        <v>672</v>
      </c>
      <c r="E388" s="194" t="s">
        <v>591</v>
      </c>
      <c r="F388" s="194" t="s">
        <v>589</v>
      </c>
      <c r="G388" s="81">
        <v>-567.6</v>
      </c>
    </row>
    <row r="389" spans="1:7" ht="26.25" customHeight="1">
      <c r="A389" s="72">
        <v>379</v>
      </c>
      <c r="B389" s="193" t="s">
        <v>106</v>
      </c>
      <c r="C389" s="194" t="s">
        <v>704</v>
      </c>
      <c r="D389" s="194" t="s">
        <v>672</v>
      </c>
      <c r="E389" s="194" t="s">
        <v>673</v>
      </c>
      <c r="F389" s="194" t="s">
        <v>589</v>
      </c>
      <c r="G389" s="81">
        <v>-567.6</v>
      </c>
    </row>
    <row r="390" spans="1:7" ht="26.25" customHeight="1">
      <c r="A390" s="72">
        <v>380</v>
      </c>
      <c r="B390" s="193" t="s">
        <v>6</v>
      </c>
      <c r="C390" s="194" t="s">
        <v>704</v>
      </c>
      <c r="D390" s="194" t="s">
        <v>672</v>
      </c>
      <c r="E390" s="194" t="s">
        <v>673</v>
      </c>
      <c r="F390" s="194" t="s">
        <v>598</v>
      </c>
      <c r="G390" s="81">
        <v>-567.6</v>
      </c>
    </row>
    <row r="391" spans="1:7" ht="14.25" customHeight="1">
      <c r="A391" s="72">
        <v>381</v>
      </c>
      <c r="B391" s="195" t="s">
        <v>108</v>
      </c>
      <c r="C391" s="196" t="s">
        <v>704</v>
      </c>
      <c r="D391" s="196" t="s">
        <v>675</v>
      </c>
      <c r="E391" s="196" t="s">
        <v>588</v>
      </c>
      <c r="F391" s="196" t="s">
        <v>589</v>
      </c>
      <c r="G391" s="81">
        <v>0</v>
      </c>
    </row>
    <row r="392" spans="1:7" ht="26.25" customHeight="1">
      <c r="A392" s="72">
        <v>382</v>
      </c>
      <c r="B392" s="193" t="s">
        <v>109</v>
      </c>
      <c r="C392" s="194" t="s">
        <v>704</v>
      </c>
      <c r="D392" s="194" t="s">
        <v>675</v>
      </c>
      <c r="E392" s="194" t="s">
        <v>209</v>
      </c>
      <c r="F392" s="194" t="s">
        <v>589</v>
      </c>
      <c r="G392" s="81">
        <v>0</v>
      </c>
    </row>
    <row r="393" spans="1:7" ht="38.25" customHeight="1">
      <c r="A393" s="72">
        <v>383</v>
      </c>
      <c r="B393" s="193" t="s">
        <v>110</v>
      </c>
      <c r="C393" s="194" t="s">
        <v>704</v>
      </c>
      <c r="D393" s="194" t="s">
        <v>675</v>
      </c>
      <c r="E393" s="194" t="s">
        <v>227</v>
      </c>
      <c r="F393" s="194" t="s">
        <v>589</v>
      </c>
      <c r="G393" s="81">
        <v>0</v>
      </c>
    </row>
    <row r="394" spans="1:7" ht="65.25" customHeight="1">
      <c r="A394" s="72">
        <v>384</v>
      </c>
      <c r="B394" s="193" t="s">
        <v>111</v>
      </c>
      <c r="C394" s="194" t="s">
        <v>704</v>
      </c>
      <c r="D394" s="194" t="s">
        <v>675</v>
      </c>
      <c r="E394" s="194" t="s">
        <v>676</v>
      </c>
      <c r="F394" s="194" t="s">
        <v>589</v>
      </c>
      <c r="G394" s="81">
        <v>0</v>
      </c>
    </row>
    <row r="395" spans="1:7" ht="14.25" customHeight="1">
      <c r="A395" s="72">
        <v>385</v>
      </c>
      <c r="B395" s="193" t="s">
        <v>76</v>
      </c>
      <c r="C395" s="194" t="s">
        <v>704</v>
      </c>
      <c r="D395" s="194" t="s">
        <v>675</v>
      </c>
      <c r="E395" s="194" t="s">
        <v>676</v>
      </c>
      <c r="F395" s="194" t="s">
        <v>650</v>
      </c>
      <c r="G395" s="81">
        <v>9111</v>
      </c>
    </row>
    <row r="396" spans="1:7" ht="26.25" customHeight="1">
      <c r="A396" s="72">
        <v>386</v>
      </c>
      <c r="B396" s="193" t="s">
        <v>6</v>
      </c>
      <c r="C396" s="194" t="s">
        <v>704</v>
      </c>
      <c r="D396" s="194" t="s">
        <v>675</v>
      </c>
      <c r="E396" s="194" t="s">
        <v>676</v>
      </c>
      <c r="F396" s="194" t="s">
        <v>598</v>
      </c>
      <c r="G396" s="81">
        <v>-7529</v>
      </c>
    </row>
    <row r="397" spans="1:7" ht="12.75" customHeight="1">
      <c r="A397" s="72">
        <v>387</v>
      </c>
      <c r="B397" s="193" t="s">
        <v>11</v>
      </c>
      <c r="C397" s="194" t="s">
        <v>704</v>
      </c>
      <c r="D397" s="194" t="s">
        <v>675</v>
      </c>
      <c r="E397" s="194" t="s">
        <v>676</v>
      </c>
      <c r="F397" s="194" t="s">
        <v>603</v>
      </c>
      <c r="G397" s="81">
        <v>-1582</v>
      </c>
    </row>
    <row r="398" spans="1:7" ht="52.5" customHeight="1">
      <c r="A398" s="72">
        <v>388</v>
      </c>
      <c r="B398" s="193" t="s">
        <v>121</v>
      </c>
      <c r="C398" s="194" t="s">
        <v>704</v>
      </c>
      <c r="D398" s="194" t="s">
        <v>675</v>
      </c>
      <c r="E398" s="194" t="s">
        <v>677</v>
      </c>
      <c r="F398" s="194" t="s">
        <v>589</v>
      </c>
      <c r="G398" s="81">
        <v>0</v>
      </c>
    </row>
    <row r="399" spans="1:7" ht="14.25" customHeight="1">
      <c r="A399" s="72">
        <v>389</v>
      </c>
      <c r="B399" s="193" t="s">
        <v>76</v>
      </c>
      <c r="C399" s="194" t="s">
        <v>704</v>
      </c>
      <c r="D399" s="194" t="s">
        <v>675</v>
      </c>
      <c r="E399" s="194" t="s">
        <v>677</v>
      </c>
      <c r="F399" s="194" t="s">
        <v>650</v>
      </c>
      <c r="G399" s="81">
        <v>1200</v>
      </c>
    </row>
    <row r="400" spans="1:7" ht="26.25" customHeight="1">
      <c r="A400" s="72">
        <v>390</v>
      </c>
      <c r="B400" s="193" t="s">
        <v>6</v>
      </c>
      <c r="C400" s="194" t="s">
        <v>704</v>
      </c>
      <c r="D400" s="194" t="s">
        <v>675</v>
      </c>
      <c r="E400" s="194" t="s">
        <v>677</v>
      </c>
      <c r="F400" s="194" t="s">
        <v>598</v>
      </c>
      <c r="G400" s="81">
        <v>-1200</v>
      </c>
    </row>
    <row r="401" spans="1:7" ht="14.25" customHeight="1">
      <c r="A401" s="72">
        <v>391</v>
      </c>
      <c r="B401" s="195" t="s">
        <v>120</v>
      </c>
      <c r="C401" s="196" t="s">
        <v>704</v>
      </c>
      <c r="D401" s="196" t="s">
        <v>678</v>
      </c>
      <c r="E401" s="196" t="s">
        <v>588</v>
      </c>
      <c r="F401" s="196" t="s">
        <v>589</v>
      </c>
      <c r="G401" s="81">
        <v>-28393</v>
      </c>
    </row>
    <row r="402" spans="1:7" ht="15.75" customHeight="1">
      <c r="A402" s="72">
        <v>392</v>
      </c>
      <c r="B402" s="195" t="s">
        <v>119</v>
      </c>
      <c r="C402" s="196" t="s">
        <v>704</v>
      </c>
      <c r="D402" s="196" t="s">
        <v>679</v>
      </c>
      <c r="E402" s="196" t="s">
        <v>588</v>
      </c>
      <c r="F402" s="196" t="s">
        <v>589</v>
      </c>
      <c r="G402" s="81">
        <v>-28393</v>
      </c>
    </row>
    <row r="403" spans="1:7" ht="27" customHeight="1">
      <c r="A403" s="72">
        <v>393</v>
      </c>
      <c r="B403" s="193" t="s">
        <v>87</v>
      </c>
      <c r="C403" s="194" t="s">
        <v>704</v>
      </c>
      <c r="D403" s="194" t="s">
        <v>679</v>
      </c>
      <c r="E403" s="194" t="s">
        <v>243</v>
      </c>
      <c r="F403" s="194" t="s">
        <v>589</v>
      </c>
      <c r="G403" s="81">
        <v>-28393</v>
      </c>
    </row>
    <row r="404" spans="1:7" ht="26.25" customHeight="1">
      <c r="A404" s="72">
        <v>394</v>
      </c>
      <c r="B404" s="193" t="s">
        <v>118</v>
      </c>
      <c r="C404" s="194" t="s">
        <v>704</v>
      </c>
      <c r="D404" s="194" t="s">
        <v>679</v>
      </c>
      <c r="E404" s="194" t="s">
        <v>229</v>
      </c>
      <c r="F404" s="194" t="s">
        <v>589</v>
      </c>
      <c r="G404" s="81">
        <v>-28393</v>
      </c>
    </row>
    <row r="405" spans="1:7" ht="14.25" customHeight="1">
      <c r="A405" s="72">
        <v>395</v>
      </c>
      <c r="B405" s="193" t="s">
        <v>117</v>
      </c>
      <c r="C405" s="194" t="s">
        <v>704</v>
      </c>
      <c r="D405" s="194" t="s">
        <v>679</v>
      </c>
      <c r="E405" s="194" t="s">
        <v>680</v>
      </c>
      <c r="F405" s="194" t="s">
        <v>589</v>
      </c>
      <c r="G405" s="81">
        <v>-28393</v>
      </c>
    </row>
    <row r="406" spans="1:7" ht="26.25" customHeight="1">
      <c r="A406" s="72">
        <v>396</v>
      </c>
      <c r="B406" s="193" t="s">
        <v>38</v>
      </c>
      <c r="C406" s="194" t="s">
        <v>704</v>
      </c>
      <c r="D406" s="194" t="s">
        <v>679</v>
      </c>
      <c r="E406" s="194" t="s">
        <v>680</v>
      </c>
      <c r="F406" s="194" t="s">
        <v>598</v>
      </c>
      <c r="G406" s="81">
        <v>-28393</v>
      </c>
    </row>
    <row r="407" spans="1:7" ht="26.25" customHeight="1">
      <c r="A407" s="72">
        <v>397</v>
      </c>
      <c r="B407" s="195" t="s">
        <v>116</v>
      </c>
      <c r="C407" s="196" t="s">
        <v>704</v>
      </c>
      <c r="D407" s="196" t="s">
        <v>681</v>
      </c>
      <c r="E407" s="196" t="s">
        <v>588</v>
      </c>
      <c r="F407" s="196" t="s">
        <v>589</v>
      </c>
      <c r="G407" s="81">
        <v>-394.49</v>
      </c>
    </row>
    <row r="408" spans="1:7" ht="26.25" customHeight="1">
      <c r="A408" s="72">
        <v>398</v>
      </c>
      <c r="B408" s="195" t="s">
        <v>115</v>
      </c>
      <c r="C408" s="196" t="s">
        <v>704</v>
      </c>
      <c r="D408" s="196" t="s">
        <v>682</v>
      </c>
      <c r="E408" s="196" t="s">
        <v>588</v>
      </c>
      <c r="F408" s="196" t="s">
        <v>589</v>
      </c>
      <c r="G408" s="81">
        <v>-394.49</v>
      </c>
    </row>
    <row r="409" spans="1:7" ht="44.25" customHeight="1">
      <c r="A409" s="72">
        <v>399</v>
      </c>
      <c r="B409" s="193" t="s">
        <v>13</v>
      </c>
      <c r="C409" s="194" t="s">
        <v>704</v>
      </c>
      <c r="D409" s="194" t="s">
        <v>682</v>
      </c>
      <c r="E409" s="194" t="s">
        <v>237</v>
      </c>
      <c r="F409" s="194" t="s">
        <v>589</v>
      </c>
      <c r="G409" s="81">
        <v>-394.49</v>
      </c>
    </row>
    <row r="410" spans="1:7" ht="14.25" customHeight="1">
      <c r="A410" s="72">
        <v>400</v>
      </c>
      <c r="B410" s="193" t="s">
        <v>114</v>
      </c>
      <c r="C410" s="194" t="s">
        <v>704</v>
      </c>
      <c r="D410" s="194" t="s">
        <v>682</v>
      </c>
      <c r="E410" s="194" t="s">
        <v>230</v>
      </c>
      <c r="F410" s="194" t="s">
        <v>589</v>
      </c>
      <c r="G410" s="81">
        <v>-394.49</v>
      </c>
    </row>
    <row r="411" spans="1:7" ht="52.5" customHeight="1">
      <c r="A411" s="72">
        <v>401</v>
      </c>
      <c r="B411" s="193" t="s">
        <v>113</v>
      </c>
      <c r="C411" s="194" t="s">
        <v>704</v>
      </c>
      <c r="D411" s="194" t="s">
        <v>682</v>
      </c>
      <c r="E411" s="194" t="s">
        <v>683</v>
      </c>
      <c r="F411" s="194" t="s">
        <v>589</v>
      </c>
      <c r="G411" s="81">
        <v>-394.49</v>
      </c>
    </row>
    <row r="412" spans="1:7" ht="12.75" customHeight="1">
      <c r="A412" s="72">
        <v>402</v>
      </c>
      <c r="B412" s="193" t="s">
        <v>112</v>
      </c>
      <c r="C412" s="194" t="s">
        <v>704</v>
      </c>
      <c r="D412" s="194" t="s">
        <v>682</v>
      </c>
      <c r="E412" s="194" t="s">
        <v>683</v>
      </c>
      <c r="F412" s="194" t="s">
        <v>684</v>
      </c>
      <c r="G412" s="81">
        <v>-394.49</v>
      </c>
    </row>
    <row r="413" spans="1:7" ht="26.25" customHeight="1">
      <c r="A413" s="72">
        <v>403</v>
      </c>
      <c r="B413" s="195" t="s">
        <v>154</v>
      </c>
      <c r="C413" s="196" t="s">
        <v>705</v>
      </c>
      <c r="D413" s="196" t="s">
        <v>687</v>
      </c>
      <c r="E413" s="196" t="s">
        <v>588</v>
      </c>
      <c r="F413" s="196" t="s">
        <v>589</v>
      </c>
      <c r="G413" s="81">
        <v>694400</v>
      </c>
    </row>
    <row r="414" spans="1:7" ht="16.5" customHeight="1">
      <c r="A414" s="72">
        <v>404</v>
      </c>
      <c r="B414" s="195" t="s">
        <v>71</v>
      </c>
      <c r="C414" s="196" t="s">
        <v>705</v>
      </c>
      <c r="D414" s="196" t="s">
        <v>647</v>
      </c>
      <c r="E414" s="196" t="s">
        <v>588</v>
      </c>
      <c r="F414" s="196" t="s">
        <v>589</v>
      </c>
      <c r="G414" s="81">
        <v>694400</v>
      </c>
    </row>
    <row r="415" spans="1:7" ht="16.5" customHeight="1">
      <c r="A415" s="72">
        <v>405</v>
      </c>
      <c r="B415" s="195" t="s">
        <v>72</v>
      </c>
      <c r="C415" s="196" t="s">
        <v>705</v>
      </c>
      <c r="D415" s="196" t="s">
        <v>648</v>
      </c>
      <c r="E415" s="196" t="s">
        <v>588</v>
      </c>
      <c r="F415" s="196" t="s">
        <v>589</v>
      </c>
      <c r="G415" s="81">
        <v>497475.23</v>
      </c>
    </row>
    <row r="416" spans="1:7" ht="26.25" customHeight="1">
      <c r="A416" s="72">
        <v>406</v>
      </c>
      <c r="B416" s="193" t="s">
        <v>73</v>
      </c>
      <c r="C416" s="194" t="s">
        <v>705</v>
      </c>
      <c r="D416" s="194" t="s">
        <v>648</v>
      </c>
      <c r="E416" s="194" t="s">
        <v>215</v>
      </c>
      <c r="F416" s="194" t="s">
        <v>589</v>
      </c>
      <c r="G416" s="81">
        <v>497475.23</v>
      </c>
    </row>
    <row r="417" spans="1:7" ht="26.25" customHeight="1">
      <c r="A417" s="72">
        <v>407</v>
      </c>
      <c r="B417" s="193" t="s">
        <v>153</v>
      </c>
      <c r="C417" s="194" t="s">
        <v>705</v>
      </c>
      <c r="D417" s="194" t="s">
        <v>648</v>
      </c>
      <c r="E417" s="194" t="s">
        <v>216</v>
      </c>
      <c r="F417" s="194" t="s">
        <v>589</v>
      </c>
      <c r="G417" s="81">
        <v>497475.23</v>
      </c>
    </row>
    <row r="418" spans="1:7" ht="66" customHeight="1">
      <c r="A418" s="72">
        <v>408</v>
      </c>
      <c r="B418" s="193" t="s">
        <v>75</v>
      </c>
      <c r="C418" s="194" t="s">
        <v>705</v>
      </c>
      <c r="D418" s="194" t="s">
        <v>648</v>
      </c>
      <c r="E418" s="194" t="s">
        <v>649</v>
      </c>
      <c r="F418" s="194" t="s">
        <v>589</v>
      </c>
      <c r="G418" s="81">
        <v>694400</v>
      </c>
    </row>
    <row r="419" spans="1:7" ht="12.75">
      <c r="A419" s="72">
        <v>409</v>
      </c>
      <c r="B419" s="193" t="s">
        <v>76</v>
      </c>
      <c r="C419" s="194" t="s">
        <v>705</v>
      </c>
      <c r="D419" s="194" t="s">
        <v>648</v>
      </c>
      <c r="E419" s="194" t="s">
        <v>649</v>
      </c>
      <c r="F419" s="194" t="s">
        <v>650</v>
      </c>
      <c r="G419" s="81">
        <v>43592</v>
      </c>
    </row>
    <row r="420" spans="1:7" ht="12.75">
      <c r="A420" s="72">
        <v>410</v>
      </c>
      <c r="B420" s="193" t="s">
        <v>77</v>
      </c>
      <c r="C420" s="194" t="s">
        <v>705</v>
      </c>
      <c r="D420" s="194" t="s">
        <v>648</v>
      </c>
      <c r="E420" s="194" t="s">
        <v>649</v>
      </c>
      <c r="F420" s="194" t="s">
        <v>651</v>
      </c>
      <c r="G420" s="81">
        <v>650808</v>
      </c>
    </row>
    <row r="421" spans="1:7" ht="38.25">
      <c r="A421" s="72">
        <v>411</v>
      </c>
      <c r="B421" s="193" t="s">
        <v>78</v>
      </c>
      <c r="C421" s="194" t="s">
        <v>705</v>
      </c>
      <c r="D421" s="194" t="s">
        <v>648</v>
      </c>
      <c r="E421" s="194" t="s">
        <v>652</v>
      </c>
      <c r="F421" s="194" t="s">
        <v>589</v>
      </c>
      <c r="G421" s="81">
        <v>-196969.59</v>
      </c>
    </row>
    <row r="422" spans="1:7" ht="12.75">
      <c r="A422" s="72">
        <v>412</v>
      </c>
      <c r="B422" s="193" t="s">
        <v>77</v>
      </c>
      <c r="C422" s="194" t="s">
        <v>705</v>
      </c>
      <c r="D422" s="194" t="s">
        <v>648</v>
      </c>
      <c r="E422" s="194" t="s">
        <v>652</v>
      </c>
      <c r="F422" s="194" t="s">
        <v>651</v>
      </c>
      <c r="G422" s="81">
        <v>-6969.59</v>
      </c>
    </row>
    <row r="423" spans="1:7" ht="12.75">
      <c r="A423" s="72">
        <v>413</v>
      </c>
      <c r="B423" s="193" t="s">
        <v>85</v>
      </c>
      <c r="C423" s="194" t="s">
        <v>705</v>
      </c>
      <c r="D423" s="194" t="s">
        <v>648</v>
      </c>
      <c r="E423" s="194" t="s">
        <v>652</v>
      </c>
      <c r="F423" s="194" t="s">
        <v>653</v>
      </c>
      <c r="G423" s="81">
        <v>-190000</v>
      </c>
    </row>
    <row r="424" spans="1:7" ht="43.5" customHeight="1">
      <c r="A424" s="72">
        <v>414</v>
      </c>
      <c r="B424" s="193" t="s">
        <v>80</v>
      </c>
      <c r="C424" s="194" t="s">
        <v>705</v>
      </c>
      <c r="D424" s="194" t="s">
        <v>648</v>
      </c>
      <c r="E424" s="194" t="s">
        <v>654</v>
      </c>
      <c r="F424" s="194" t="s">
        <v>589</v>
      </c>
      <c r="G424" s="81">
        <v>44.82</v>
      </c>
    </row>
    <row r="425" spans="1:7" ht="12.75">
      <c r="A425" s="72">
        <v>415</v>
      </c>
      <c r="B425" s="193" t="s">
        <v>77</v>
      </c>
      <c r="C425" s="194" t="s">
        <v>705</v>
      </c>
      <c r="D425" s="194" t="s">
        <v>648</v>
      </c>
      <c r="E425" s="194" t="s">
        <v>654</v>
      </c>
      <c r="F425" s="194" t="s">
        <v>651</v>
      </c>
      <c r="G425" s="81">
        <v>44.82</v>
      </c>
    </row>
    <row r="426" spans="1:7" ht="12.75">
      <c r="A426" s="72">
        <v>416</v>
      </c>
      <c r="B426" s="195" t="s">
        <v>81</v>
      </c>
      <c r="C426" s="196" t="s">
        <v>705</v>
      </c>
      <c r="D426" s="196" t="s">
        <v>655</v>
      </c>
      <c r="E426" s="196" t="s">
        <v>588</v>
      </c>
      <c r="F426" s="196" t="s">
        <v>589</v>
      </c>
      <c r="G426" s="81">
        <v>202924.77</v>
      </c>
    </row>
    <row r="427" spans="1:7" ht="26.25" customHeight="1">
      <c r="A427" s="72">
        <v>417</v>
      </c>
      <c r="B427" s="193" t="s">
        <v>73</v>
      </c>
      <c r="C427" s="194" t="s">
        <v>705</v>
      </c>
      <c r="D427" s="194" t="s">
        <v>655</v>
      </c>
      <c r="E427" s="194" t="s">
        <v>215</v>
      </c>
      <c r="F427" s="194" t="s">
        <v>589</v>
      </c>
      <c r="G427" s="81">
        <v>202924.77</v>
      </c>
    </row>
    <row r="428" spans="1:7" ht="26.25" customHeight="1">
      <c r="A428" s="72">
        <v>418</v>
      </c>
      <c r="B428" s="193" t="s">
        <v>82</v>
      </c>
      <c r="C428" s="194" t="s">
        <v>705</v>
      </c>
      <c r="D428" s="194" t="s">
        <v>655</v>
      </c>
      <c r="E428" s="194" t="s">
        <v>217</v>
      </c>
      <c r="F428" s="194" t="s">
        <v>589</v>
      </c>
      <c r="G428" s="81">
        <v>202924.77</v>
      </c>
    </row>
    <row r="429" spans="1:7" ht="25.5">
      <c r="A429" s="72">
        <v>419</v>
      </c>
      <c r="B429" s="193" t="s">
        <v>152</v>
      </c>
      <c r="C429" s="194" t="s">
        <v>705</v>
      </c>
      <c r="D429" s="194" t="s">
        <v>655</v>
      </c>
      <c r="E429" s="194" t="s">
        <v>656</v>
      </c>
      <c r="F429" s="194" t="s">
        <v>589</v>
      </c>
      <c r="G429" s="81">
        <v>0</v>
      </c>
    </row>
    <row r="430" spans="1:7" ht="26.25" customHeight="1">
      <c r="A430" s="72">
        <v>420</v>
      </c>
      <c r="B430" s="193" t="s">
        <v>6</v>
      </c>
      <c r="C430" s="194" t="s">
        <v>705</v>
      </c>
      <c r="D430" s="194" t="s">
        <v>655</v>
      </c>
      <c r="E430" s="194" t="s">
        <v>656</v>
      </c>
      <c r="F430" s="194" t="s">
        <v>598</v>
      </c>
      <c r="G430" s="81">
        <v>227470</v>
      </c>
    </row>
    <row r="431" spans="1:7" ht="12.75">
      <c r="A431" s="72">
        <v>421</v>
      </c>
      <c r="B431" s="193" t="s">
        <v>77</v>
      </c>
      <c r="C431" s="194" t="s">
        <v>705</v>
      </c>
      <c r="D431" s="194" t="s">
        <v>655</v>
      </c>
      <c r="E431" s="194" t="s">
        <v>656</v>
      </c>
      <c r="F431" s="194" t="s">
        <v>651</v>
      </c>
      <c r="G431" s="81">
        <v>-227470</v>
      </c>
    </row>
    <row r="432" spans="1:7" ht="38.25">
      <c r="A432" s="72">
        <v>422</v>
      </c>
      <c r="B432" s="193" t="s">
        <v>84</v>
      </c>
      <c r="C432" s="194" t="s">
        <v>705</v>
      </c>
      <c r="D432" s="194" t="s">
        <v>655</v>
      </c>
      <c r="E432" s="194" t="s">
        <v>657</v>
      </c>
      <c r="F432" s="194" t="s">
        <v>589</v>
      </c>
      <c r="G432" s="81">
        <v>202969.59</v>
      </c>
    </row>
    <row r="433" spans="1:7" ht="12.75">
      <c r="A433" s="72">
        <v>423</v>
      </c>
      <c r="B433" s="193" t="s">
        <v>77</v>
      </c>
      <c r="C433" s="194" t="s">
        <v>705</v>
      </c>
      <c r="D433" s="194" t="s">
        <v>655</v>
      </c>
      <c r="E433" s="194" t="s">
        <v>657</v>
      </c>
      <c r="F433" s="194" t="s">
        <v>651</v>
      </c>
      <c r="G433" s="81">
        <v>-117609.8</v>
      </c>
    </row>
    <row r="434" spans="1:7" ht="12.75">
      <c r="A434" s="72">
        <v>424</v>
      </c>
      <c r="B434" s="193" t="s">
        <v>85</v>
      </c>
      <c r="C434" s="194" t="s">
        <v>705</v>
      </c>
      <c r="D434" s="194" t="s">
        <v>655</v>
      </c>
      <c r="E434" s="194" t="s">
        <v>657</v>
      </c>
      <c r="F434" s="194" t="s">
        <v>653</v>
      </c>
      <c r="G434" s="81">
        <v>320579.39</v>
      </c>
    </row>
    <row r="435" spans="1:7" ht="38.25">
      <c r="A435" s="72">
        <v>425</v>
      </c>
      <c r="B435" s="193" t="s">
        <v>80</v>
      </c>
      <c r="C435" s="194" t="s">
        <v>705</v>
      </c>
      <c r="D435" s="194" t="s">
        <v>655</v>
      </c>
      <c r="E435" s="194" t="s">
        <v>658</v>
      </c>
      <c r="F435" s="194" t="s">
        <v>589</v>
      </c>
      <c r="G435" s="81">
        <v>-44.82</v>
      </c>
    </row>
    <row r="436" spans="1:7" ht="12.75">
      <c r="A436" s="72">
        <v>426</v>
      </c>
      <c r="B436" s="193" t="s">
        <v>76</v>
      </c>
      <c r="C436" s="194" t="s">
        <v>705</v>
      </c>
      <c r="D436" s="194" t="s">
        <v>655</v>
      </c>
      <c r="E436" s="194" t="s">
        <v>658</v>
      </c>
      <c r="F436" s="194" t="s">
        <v>650</v>
      </c>
      <c r="G436" s="81">
        <v>-44.82</v>
      </c>
    </row>
    <row r="437" spans="1:7" ht="12.75">
      <c r="A437" s="72">
        <v>427</v>
      </c>
      <c r="B437" s="195" t="s">
        <v>92</v>
      </c>
      <c r="C437" s="196" t="s">
        <v>705</v>
      </c>
      <c r="D437" s="196" t="s">
        <v>662</v>
      </c>
      <c r="E437" s="196" t="s">
        <v>588</v>
      </c>
      <c r="F437" s="196" t="s">
        <v>589</v>
      </c>
      <c r="G437" s="81">
        <v>-6000</v>
      </c>
    </row>
    <row r="438" spans="1:7" ht="26.25" customHeight="1">
      <c r="A438" s="72">
        <v>428</v>
      </c>
      <c r="B438" s="193" t="s">
        <v>73</v>
      </c>
      <c r="C438" s="194" t="s">
        <v>705</v>
      </c>
      <c r="D438" s="194" t="s">
        <v>662</v>
      </c>
      <c r="E438" s="194" t="s">
        <v>215</v>
      </c>
      <c r="F438" s="194" t="s">
        <v>589</v>
      </c>
      <c r="G438" s="81">
        <v>-6000</v>
      </c>
    </row>
    <row r="439" spans="1:7" ht="38.25">
      <c r="A439" s="72">
        <v>429</v>
      </c>
      <c r="B439" s="193" t="s">
        <v>93</v>
      </c>
      <c r="C439" s="194" t="s">
        <v>705</v>
      </c>
      <c r="D439" s="194" t="s">
        <v>662</v>
      </c>
      <c r="E439" s="194" t="s">
        <v>223</v>
      </c>
      <c r="F439" s="194" t="s">
        <v>589</v>
      </c>
      <c r="G439" s="81">
        <v>-6000</v>
      </c>
    </row>
    <row r="440" spans="1:7" ht="25.5">
      <c r="A440" s="72">
        <v>430</v>
      </c>
      <c r="B440" s="193" t="s">
        <v>94</v>
      </c>
      <c r="C440" s="194" t="s">
        <v>705</v>
      </c>
      <c r="D440" s="194" t="s">
        <v>662</v>
      </c>
      <c r="E440" s="194" t="s">
        <v>663</v>
      </c>
      <c r="F440" s="194" t="s">
        <v>589</v>
      </c>
      <c r="G440" s="81">
        <v>-6000</v>
      </c>
    </row>
    <row r="441" spans="1:7" ht="12.75">
      <c r="A441" s="72">
        <v>431</v>
      </c>
      <c r="B441" s="193" t="s">
        <v>76</v>
      </c>
      <c r="C441" s="194" t="s">
        <v>705</v>
      </c>
      <c r="D441" s="194" t="s">
        <v>662</v>
      </c>
      <c r="E441" s="194" t="s">
        <v>663</v>
      </c>
      <c r="F441" s="194" t="s">
        <v>650</v>
      </c>
      <c r="G441" s="81">
        <v>-6000</v>
      </c>
    </row>
    <row r="442" spans="1:7" ht="26.25" customHeight="1">
      <c r="A442" s="72">
        <v>432</v>
      </c>
      <c r="B442" s="193" t="s">
        <v>6</v>
      </c>
      <c r="C442" s="194" t="s">
        <v>705</v>
      </c>
      <c r="D442" s="194" t="s">
        <v>662</v>
      </c>
      <c r="E442" s="194" t="s">
        <v>663</v>
      </c>
      <c r="F442" s="194" t="s">
        <v>598</v>
      </c>
      <c r="G442" s="81">
        <v>0</v>
      </c>
    </row>
    <row r="443" spans="1:7" ht="38.25">
      <c r="A443" s="72">
        <v>433</v>
      </c>
      <c r="B443" s="193" t="s">
        <v>95</v>
      </c>
      <c r="C443" s="194" t="s">
        <v>705</v>
      </c>
      <c r="D443" s="194" t="s">
        <v>662</v>
      </c>
      <c r="E443" s="194" t="s">
        <v>664</v>
      </c>
      <c r="F443" s="194" t="s">
        <v>589</v>
      </c>
      <c r="G443" s="81">
        <v>0</v>
      </c>
    </row>
    <row r="444" spans="1:7" ht="26.25" customHeight="1">
      <c r="A444" s="72">
        <v>434</v>
      </c>
      <c r="B444" s="193" t="s">
        <v>6</v>
      </c>
      <c r="C444" s="194" t="s">
        <v>705</v>
      </c>
      <c r="D444" s="194" t="s">
        <v>662</v>
      </c>
      <c r="E444" s="194" t="s">
        <v>664</v>
      </c>
      <c r="F444" s="194" t="s">
        <v>598</v>
      </c>
      <c r="G444" s="81">
        <v>-155513.12</v>
      </c>
    </row>
    <row r="445" spans="1:7" ht="12.75">
      <c r="A445" s="72">
        <v>435</v>
      </c>
      <c r="B445" s="193" t="s">
        <v>96</v>
      </c>
      <c r="C445" s="194" t="s">
        <v>705</v>
      </c>
      <c r="D445" s="194" t="s">
        <v>662</v>
      </c>
      <c r="E445" s="194" t="s">
        <v>664</v>
      </c>
      <c r="F445" s="194" t="s">
        <v>665</v>
      </c>
      <c r="G445" s="81">
        <v>155513.12</v>
      </c>
    </row>
    <row r="446" spans="1:7" ht="26.25" customHeight="1">
      <c r="A446" s="72">
        <v>436</v>
      </c>
      <c r="B446" s="195" t="s">
        <v>151</v>
      </c>
      <c r="C446" s="196" t="s">
        <v>706</v>
      </c>
      <c r="D446" s="196" t="s">
        <v>687</v>
      </c>
      <c r="E446" s="196" t="s">
        <v>588</v>
      </c>
      <c r="F446" s="196" t="s">
        <v>589</v>
      </c>
      <c r="G446" s="81">
        <v>387900</v>
      </c>
    </row>
    <row r="447" spans="1:7" ht="12.75">
      <c r="A447" s="72">
        <v>437</v>
      </c>
      <c r="B447" s="195" t="s">
        <v>97</v>
      </c>
      <c r="C447" s="196" t="s">
        <v>706</v>
      </c>
      <c r="D447" s="196" t="s">
        <v>666</v>
      </c>
      <c r="E447" s="196" t="s">
        <v>588</v>
      </c>
      <c r="F447" s="196" t="s">
        <v>589</v>
      </c>
      <c r="G447" s="81">
        <v>387900</v>
      </c>
    </row>
    <row r="448" spans="1:7" ht="12.75">
      <c r="A448" s="72">
        <v>438</v>
      </c>
      <c r="B448" s="195" t="s">
        <v>98</v>
      </c>
      <c r="C448" s="196" t="s">
        <v>706</v>
      </c>
      <c r="D448" s="196" t="s">
        <v>667</v>
      </c>
      <c r="E448" s="196" t="s">
        <v>588</v>
      </c>
      <c r="F448" s="196" t="s">
        <v>589</v>
      </c>
      <c r="G448" s="81">
        <v>387900</v>
      </c>
    </row>
    <row r="449" spans="1:7" ht="12.75">
      <c r="A449" s="72">
        <v>439</v>
      </c>
      <c r="B449" s="193" t="s">
        <v>712</v>
      </c>
      <c r="C449" s="194" t="s">
        <v>706</v>
      </c>
      <c r="D449" s="194" t="s">
        <v>667</v>
      </c>
      <c r="E449" s="194" t="s">
        <v>591</v>
      </c>
      <c r="F449" s="194" t="s">
        <v>589</v>
      </c>
      <c r="G449" s="81">
        <v>387900</v>
      </c>
    </row>
    <row r="450" spans="1:7" ht="12.75">
      <c r="A450" s="72">
        <v>440</v>
      </c>
      <c r="B450" s="193" t="s">
        <v>99</v>
      </c>
      <c r="C450" s="194" t="s">
        <v>706</v>
      </c>
      <c r="D450" s="194" t="s">
        <v>667</v>
      </c>
      <c r="E450" s="194" t="s">
        <v>668</v>
      </c>
      <c r="F450" s="194" t="s">
        <v>589</v>
      </c>
      <c r="G450" s="81">
        <v>387900</v>
      </c>
    </row>
    <row r="451" spans="1:7" ht="12.75">
      <c r="A451" s="72">
        <v>441</v>
      </c>
      <c r="B451" s="193" t="s">
        <v>77</v>
      </c>
      <c r="C451" s="194" t="s">
        <v>706</v>
      </c>
      <c r="D451" s="194" t="s">
        <v>667</v>
      </c>
      <c r="E451" s="194" t="s">
        <v>668</v>
      </c>
      <c r="F451" s="194" t="s">
        <v>651</v>
      </c>
      <c r="G451" s="81">
        <v>387900</v>
      </c>
    </row>
    <row r="452" spans="1:7" ht="12.75">
      <c r="A452" s="72">
        <v>442</v>
      </c>
      <c r="B452" s="195" t="s">
        <v>100</v>
      </c>
      <c r="C452" s="196" t="s">
        <v>706</v>
      </c>
      <c r="D452" s="196" t="s">
        <v>669</v>
      </c>
      <c r="E452" s="196" t="s">
        <v>588</v>
      </c>
      <c r="F452" s="196" t="s">
        <v>589</v>
      </c>
      <c r="G452" s="81">
        <v>0</v>
      </c>
    </row>
    <row r="453" spans="1:7" ht="25.5">
      <c r="A453" s="72">
        <v>443</v>
      </c>
      <c r="B453" s="193" t="s">
        <v>101</v>
      </c>
      <c r="C453" s="194" t="s">
        <v>706</v>
      </c>
      <c r="D453" s="194" t="s">
        <v>669</v>
      </c>
      <c r="E453" s="194" t="s">
        <v>219</v>
      </c>
      <c r="F453" s="194" t="s">
        <v>589</v>
      </c>
      <c r="G453" s="81">
        <v>0</v>
      </c>
    </row>
    <row r="454" spans="1:7" ht="38.25">
      <c r="A454" s="72">
        <v>444</v>
      </c>
      <c r="B454" s="193" t="s">
        <v>102</v>
      </c>
      <c r="C454" s="194" t="s">
        <v>706</v>
      </c>
      <c r="D454" s="194" t="s">
        <v>669</v>
      </c>
      <c r="E454" s="194" t="s">
        <v>225</v>
      </c>
      <c r="F454" s="194" t="s">
        <v>589</v>
      </c>
      <c r="G454" s="81">
        <v>0</v>
      </c>
    </row>
    <row r="455" spans="1:7" ht="41.25" customHeight="1">
      <c r="A455" s="72">
        <v>445</v>
      </c>
      <c r="B455" s="193" t="s">
        <v>103</v>
      </c>
      <c r="C455" s="194" t="s">
        <v>706</v>
      </c>
      <c r="D455" s="194" t="s">
        <v>669</v>
      </c>
      <c r="E455" s="194" t="s">
        <v>670</v>
      </c>
      <c r="F455" s="194" t="s">
        <v>589</v>
      </c>
      <c r="G455" s="81">
        <v>0</v>
      </c>
    </row>
    <row r="456" spans="1:7" ht="12.75">
      <c r="A456" s="72">
        <v>446</v>
      </c>
      <c r="B456" s="193" t="s">
        <v>1</v>
      </c>
      <c r="C456" s="194" t="s">
        <v>706</v>
      </c>
      <c r="D456" s="194" t="s">
        <v>669</v>
      </c>
      <c r="E456" s="194" t="s">
        <v>670</v>
      </c>
      <c r="F456" s="194" t="s">
        <v>593</v>
      </c>
      <c r="G456" s="81">
        <v>0</v>
      </c>
    </row>
    <row r="457" spans="1:7" ht="12.75">
      <c r="A457" s="72">
        <v>447</v>
      </c>
      <c r="B457" s="195" t="s">
        <v>150</v>
      </c>
      <c r="C457" s="196" t="s">
        <v>707</v>
      </c>
      <c r="D457" s="196" t="s">
        <v>687</v>
      </c>
      <c r="E457" s="196" t="s">
        <v>588</v>
      </c>
      <c r="F457" s="196" t="s">
        <v>589</v>
      </c>
      <c r="G457" s="81">
        <v>-104901</v>
      </c>
    </row>
    <row r="458" spans="1:7" ht="12.75">
      <c r="A458" s="72">
        <v>448</v>
      </c>
      <c r="B458" s="195" t="s">
        <v>710</v>
      </c>
      <c r="C458" s="196" t="s">
        <v>707</v>
      </c>
      <c r="D458" s="196" t="s">
        <v>587</v>
      </c>
      <c r="E458" s="196" t="s">
        <v>588</v>
      </c>
      <c r="F458" s="196" t="s">
        <v>589</v>
      </c>
      <c r="G458" s="81">
        <v>-104901</v>
      </c>
    </row>
    <row r="459" spans="1:7" ht="38.25">
      <c r="A459" s="72">
        <v>449</v>
      </c>
      <c r="B459" s="195" t="s">
        <v>149</v>
      </c>
      <c r="C459" s="196" t="s">
        <v>707</v>
      </c>
      <c r="D459" s="196" t="s">
        <v>594</v>
      </c>
      <c r="E459" s="196" t="s">
        <v>588</v>
      </c>
      <c r="F459" s="196" t="s">
        <v>589</v>
      </c>
      <c r="G459" s="81">
        <v>-104901</v>
      </c>
    </row>
    <row r="460" spans="1:7" ht="12.75" customHeight="1">
      <c r="A460" s="72">
        <v>450</v>
      </c>
      <c r="B460" s="193" t="s">
        <v>712</v>
      </c>
      <c r="C460" s="194" t="s">
        <v>707</v>
      </c>
      <c r="D460" s="194" t="s">
        <v>594</v>
      </c>
      <c r="E460" s="194" t="s">
        <v>591</v>
      </c>
      <c r="F460" s="194" t="s">
        <v>589</v>
      </c>
      <c r="G460" s="81">
        <v>-104901</v>
      </c>
    </row>
    <row r="461" spans="1:7" ht="14.25" customHeight="1">
      <c r="A461" s="72">
        <v>451</v>
      </c>
      <c r="B461" s="193" t="s">
        <v>3</v>
      </c>
      <c r="C461" s="194" t="s">
        <v>707</v>
      </c>
      <c r="D461" s="194" t="s">
        <v>594</v>
      </c>
      <c r="E461" s="194" t="s">
        <v>595</v>
      </c>
      <c r="F461" s="194" t="s">
        <v>589</v>
      </c>
      <c r="G461" s="81">
        <v>-23081.4</v>
      </c>
    </row>
    <row r="462" spans="1:7" ht="12.75">
      <c r="A462" s="72">
        <v>452</v>
      </c>
      <c r="B462" s="193" t="s">
        <v>1</v>
      </c>
      <c r="C462" s="194" t="s">
        <v>707</v>
      </c>
      <c r="D462" s="194" t="s">
        <v>594</v>
      </c>
      <c r="E462" s="194" t="s">
        <v>595</v>
      </c>
      <c r="F462" s="194" t="s">
        <v>593</v>
      </c>
      <c r="G462" s="81">
        <v>-23081.4</v>
      </c>
    </row>
    <row r="463" spans="1:7" ht="14.25" customHeight="1">
      <c r="A463" s="72">
        <v>453</v>
      </c>
      <c r="B463" s="193" t="s">
        <v>4</v>
      </c>
      <c r="C463" s="194" t="s">
        <v>707</v>
      </c>
      <c r="D463" s="194" t="s">
        <v>594</v>
      </c>
      <c r="E463" s="194" t="s">
        <v>596</v>
      </c>
      <c r="F463" s="194" t="s">
        <v>589</v>
      </c>
      <c r="G463" s="81">
        <v>-18000</v>
      </c>
    </row>
    <row r="464" spans="1:7" ht="15" customHeight="1">
      <c r="A464" s="72">
        <v>454</v>
      </c>
      <c r="B464" s="193" t="s">
        <v>1</v>
      </c>
      <c r="C464" s="194" t="s">
        <v>707</v>
      </c>
      <c r="D464" s="194" t="s">
        <v>594</v>
      </c>
      <c r="E464" s="194" t="s">
        <v>596</v>
      </c>
      <c r="F464" s="194" t="s">
        <v>593</v>
      </c>
      <c r="G464" s="81">
        <v>-18000</v>
      </c>
    </row>
    <row r="465" spans="1:7" ht="26.25" customHeight="1">
      <c r="A465" s="72">
        <v>455</v>
      </c>
      <c r="B465" s="193" t="s">
        <v>5</v>
      </c>
      <c r="C465" s="194" t="s">
        <v>707</v>
      </c>
      <c r="D465" s="194" t="s">
        <v>594</v>
      </c>
      <c r="E465" s="194" t="s">
        <v>597</v>
      </c>
      <c r="F465" s="194" t="s">
        <v>589</v>
      </c>
      <c r="G465" s="81">
        <v>-8874.75</v>
      </c>
    </row>
    <row r="466" spans="1:7" ht="26.25" customHeight="1">
      <c r="A466" s="72">
        <v>456</v>
      </c>
      <c r="B466" s="193" t="s">
        <v>6</v>
      </c>
      <c r="C466" s="194" t="s">
        <v>707</v>
      </c>
      <c r="D466" s="194" t="s">
        <v>594</v>
      </c>
      <c r="E466" s="194" t="s">
        <v>597</v>
      </c>
      <c r="F466" s="194" t="s">
        <v>598</v>
      </c>
      <c r="G466" s="81">
        <v>-8874.75</v>
      </c>
    </row>
    <row r="467" spans="1:7" ht="12" customHeight="1">
      <c r="A467" s="72">
        <v>457</v>
      </c>
      <c r="B467" s="193" t="s">
        <v>7</v>
      </c>
      <c r="C467" s="194" t="s">
        <v>707</v>
      </c>
      <c r="D467" s="194" t="s">
        <v>594</v>
      </c>
      <c r="E467" s="194" t="s">
        <v>599</v>
      </c>
      <c r="F467" s="194" t="s">
        <v>589</v>
      </c>
      <c r="G467" s="81">
        <v>-52212.5</v>
      </c>
    </row>
    <row r="468" spans="1:7" ht="26.25" customHeight="1">
      <c r="A468" s="72">
        <v>458</v>
      </c>
      <c r="B468" s="193" t="s">
        <v>6</v>
      </c>
      <c r="C468" s="194" t="s">
        <v>707</v>
      </c>
      <c r="D468" s="194" t="s">
        <v>594</v>
      </c>
      <c r="E468" s="194" t="s">
        <v>599</v>
      </c>
      <c r="F468" s="194" t="s">
        <v>598</v>
      </c>
      <c r="G468" s="81">
        <v>-52212.5</v>
      </c>
    </row>
    <row r="469" spans="1:7" ht="27" customHeight="1">
      <c r="A469" s="72">
        <v>459</v>
      </c>
      <c r="B469" s="193" t="s">
        <v>0</v>
      </c>
      <c r="C469" s="194" t="s">
        <v>707</v>
      </c>
      <c r="D469" s="194" t="s">
        <v>594</v>
      </c>
      <c r="E469" s="194" t="s">
        <v>592</v>
      </c>
      <c r="F469" s="194" t="s">
        <v>589</v>
      </c>
      <c r="G469" s="81">
        <v>-2732.35</v>
      </c>
    </row>
    <row r="470" spans="1:7" ht="14.25" customHeight="1">
      <c r="A470" s="72">
        <v>460</v>
      </c>
      <c r="B470" s="193" t="s">
        <v>1</v>
      </c>
      <c r="C470" s="194" t="s">
        <v>707</v>
      </c>
      <c r="D470" s="194" t="s">
        <v>594</v>
      </c>
      <c r="E470" s="194" t="s">
        <v>592</v>
      </c>
      <c r="F470" s="194" t="s">
        <v>593</v>
      </c>
      <c r="G470" s="81">
        <v>2221.65</v>
      </c>
    </row>
    <row r="471" spans="1:7" ht="26.25" customHeight="1">
      <c r="A471" s="72">
        <v>461</v>
      </c>
      <c r="B471" s="193" t="s">
        <v>6</v>
      </c>
      <c r="C471" s="194" t="s">
        <v>707</v>
      </c>
      <c r="D471" s="194" t="s">
        <v>594</v>
      </c>
      <c r="E471" s="194" t="s">
        <v>592</v>
      </c>
      <c r="F471" s="194" t="s">
        <v>598</v>
      </c>
      <c r="G471" s="81">
        <v>-4954</v>
      </c>
    </row>
    <row r="472" spans="1:7" ht="26.25" customHeight="1">
      <c r="A472" s="72">
        <v>462</v>
      </c>
      <c r="B472" s="195" t="s">
        <v>130</v>
      </c>
      <c r="C472" s="196" t="s">
        <v>708</v>
      </c>
      <c r="D472" s="196" t="s">
        <v>687</v>
      </c>
      <c r="E472" s="196" t="s">
        <v>588</v>
      </c>
      <c r="F472" s="196" t="s">
        <v>589</v>
      </c>
      <c r="G472" s="81">
        <v>61920</v>
      </c>
    </row>
    <row r="473" spans="1:7" ht="12" customHeight="1">
      <c r="A473" s="72">
        <v>463</v>
      </c>
      <c r="B473" s="195" t="s">
        <v>710</v>
      </c>
      <c r="C473" s="196" t="s">
        <v>708</v>
      </c>
      <c r="D473" s="196" t="s">
        <v>587</v>
      </c>
      <c r="E473" s="196" t="s">
        <v>588</v>
      </c>
      <c r="F473" s="196" t="s">
        <v>589</v>
      </c>
      <c r="G473" s="81">
        <v>61920</v>
      </c>
    </row>
    <row r="474" spans="1:7" ht="38.25">
      <c r="A474" s="72">
        <v>464</v>
      </c>
      <c r="B474" s="195" t="s">
        <v>12</v>
      </c>
      <c r="C474" s="196" t="s">
        <v>708</v>
      </c>
      <c r="D474" s="196" t="s">
        <v>604</v>
      </c>
      <c r="E474" s="196" t="s">
        <v>588</v>
      </c>
      <c r="F474" s="196" t="s">
        <v>589</v>
      </c>
      <c r="G474" s="81">
        <v>61920</v>
      </c>
    </row>
    <row r="475" spans="1:7" ht="12.75">
      <c r="A475" s="72">
        <v>465</v>
      </c>
      <c r="B475" s="193" t="s">
        <v>712</v>
      </c>
      <c r="C475" s="194" t="s">
        <v>708</v>
      </c>
      <c r="D475" s="194" t="s">
        <v>604</v>
      </c>
      <c r="E475" s="194" t="s">
        <v>591</v>
      </c>
      <c r="F475" s="194" t="s">
        <v>589</v>
      </c>
      <c r="G475" s="81">
        <v>61920</v>
      </c>
    </row>
    <row r="476" spans="1:7" ht="12.75">
      <c r="A476" s="72">
        <v>466</v>
      </c>
      <c r="B476" s="193" t="s">
        <v>185</v>
      </c>
      <c r="C476" s="194" t="s">
        <v>708</v>
      </c>
      <c r="D476" s="194" t="s">
        <v>604</v>
      </c>
      <c r="E476" s="194" t="s">
        <v>607</v>
      </c>
      <c r="F476" s="194" t="s">
        <v>589</v>
      </c>
      <c r="G476" s="81">
        <v>22281</v>
      </c>
    </row>
    <row r="477" spans="1:7" ht="12.75">
      <c r="A477" s="72">
        <v>467</v>
      </c>
      <c r="B477" s="193" t="s">
        <v>1</v>
      </c>
      <c r="C477" s="194" t="s">
        <v>708</v>
      </c>
      <c r="D477" s="194" t="s">
        <v>604</v>
      </c>
      <c r="E477" s="194" t="s">
        <v>607</v>
      </c>
      <c r="F477" s="194" t="s">
        <v>593</v>
      </c>
      <c r="G477" s="81">
        <v>22281</v>
      </c>
    </row>
    <row r="478" spans="1:7" ht="26.25" customHeight="1">
      <c r="A478" s="72">
        <v>468</v>
      </c>
      <c r="B478" s="193" t="s">
        <v>0</v>
      </c>
      <c r="C478" s="194" t="s">
        <v>708</v>
      </c>
      <c r="D478" s="194" t="s">
        <v>604</v>
      </c>
      <c r="E478" s="194" t="s">
        <v>592</v>
      </c>
      <c r="F478" s="194" t="s">
        <v>589</v>
      </c>
      <c r="G478" s="81">
        <v>39639</v>
      </c>
    </row>
    <row r="479" spans="1:7" ht="12.75">
      <c r="A479" s="72">
        <v>469</v>
      </c>
      <c r="B479" s="193" t="s">
        <v>1</v>
      </c>
      <c r="C479" s="194" t="s">
        <v>708</v>
      </c>
      <c r="D479" s="194" t="s">
        <v>604</v>
      </c>
      <c r="E479" s="194" t="s">
        <v>592</v>
      </c>
      <c r="F479" s="194" t="s">
        <v>593</v>
      </c>
      <c r="G479" s="81">
        <v>39639</v>
      </c>
    </row>
    <row r="480" spans="1:7" ht="26.25" customHeight="1">
      <c r="A480" s="72">
        <v>470</v>
      </c>
      <c r="B480" s="195" t="s">
        <v>129</v>
      </c>
      <c r="C480" s="196" t="s">
        <v>709</v>
      </c>
      <c r="D480" s="196" t="s">
        <v>687</v>
      </c>
      <c r="E480" s="196" t="s">
        <v>588</v>
      </c>
      <c r="F480" s="196" t="s">
        <v>589</v>
      </c>
      <c r="G480" s="81">
        <v>-79103.62</v>
      </c>
    </row>
    <row r="481" spans="1:7" ht="12.75">
      <c r="A481" s="72">
        <v>471</v>
      </c>
      <c r="B481" s="195" t="s">
        <v>710</v>
      </c>
      <c r="C481" s="196" t="s">
        <v>709</v>
      </c>
      <c r="D481" s="196" t="s">
        <v>587</v>
      </c>
      <c r="E481" s="196" t="s">
        <v>588</v>
      </c>
      <c r="F481" s="196" t="s">
        <v>589</v>
      </c>
      <c r="G481" s="81">
        <v>-79103.62</v>
      </c>
    </row>
    <row r="482" spans="1:7" ht="38.25">
      <c r="A482" s="72">
        <v>472</v>
      </c>
      <c r="B482" s="195" t="s">
        <v>12</v>
      </c>
      <c r="C482" s="196" t="s">
        <v>709</v>
      </c>
      <c r="D482" s="196" t="s">
        <v>604</v>
      </c>
      <c r="E482" s="196" t="s">
        <v>588</v>
      </c>
      <c r="F482" s="196" t="s">
        <v>589</v>
      </c>
      <c r="G482" s="81">
        <v>-79103.62</v>
      </c>
    </row>
    <row r="483" spans="1:7" ht="38.25">
      <c r="A483" s="72">
        <v>473</v>
      </c>
      <c r="B483" s="193" t="s">
        <v>13</v>
      </c>
      <c r="C483" s="194" t="s">
        <v>709</v>
      </c>
      <c r="D483" s="194" t="s">
        <v>604</v>
      </c>
      <c r="E483" s="194" t="s">
        <v>237</v>
      </c>
      <c r="F483" s="194" t="s">
        <v>589</v>
      </c>
      <c r="G483" s="81">
        <v>-79103.62</v>
      </c>
    </row>
    <row r="484" spans="1:7" ht="63.75">
      <c r="A484" s="72">
        <v>474</v>
      </c>
      <c r="B484" s="193" t="s">
        <v>14</v>
      </c>
      <c r="C484" s="194" t="s">
        <v>709</v>
      </c>
      <c r="D484" s="194" t="s">
        <v>604</v>
      </c>
      <c r="E484" s="194" t="s">
        <v>238</v>
      </c>
      <c r="F484" s="194" t="s">
        <v>589</v>
      </c>
      <c r="G484" s="81">
        <v>-19876.58</v>
      </c>
    </row>
    <row r="485" spans="1:7" ht="12.75">
      <c r="A485" s="72">
        <v>475</v>
      </c>
      <c r="B485" s="193" t="s">
        <v>15</v>
      </c>
      <c r="C485" s="194" t="s">
        <v>709</v>
      </c>
      <c r="D485" s="194" t="s">
        <v>604</v>
      </c>
      <c r="E485" s="194" t="s">
        <v>605</v>
      </c>
      <c r="F485" s="194" t="s">
        <v>589</v>
      </c>
      <c r="G485" s="81">
        <v>-19876.58</v>
      </c>
    </row>
    <row r="486" spans="1:7" ht="26.25" customHeight="1">
      <c r="A486" s="72">
        <v>476</v>
      </c>
      <c r="B486" s="193" t="s">
        <v>6</v>
      </c>
      <c r="C486" s="194" t="s">
        <v>709</v>
      </c>
      <c r="D486" s="194" t="s">
        <v>604</v>
      </c>
      <c r="E486" s="194" t="s">
        <v>605</v>
      </c>
      <c r="F486" s="194" t="s">
        <v>598</v>
      </c>
      <c r="G486" s="81">
        <v>-19876.58</v>
      </c>
    </row>
    <row r="487" spans="1:7" ht="42.75" customHeight="1">
      <c r="A487" s="72">
        <v>477</v>
      </c>
      <c r="B487" s="193" t="s">
        <v>16</v>
      </c>
      <c r="C487" s="194" t="s">
        <v>709</v>
      </c>
      <c r="D487" s="194" t="s">
        <v>604</v>
      </c>
      <c r="E487" s="194" t="s">
        <v>239</v>
      </c>
      <c r="F487" s="194" t="s">
        <v>589</v>
      </c>
      <c r="G487" s="81">
        <v>-59227.04</v>
      </c>
    </row>
    <row r="488" spans="1:7" ht="51">
      <c r="A488" s="72">
        <v>478</v>
      </c>
      <c r="B488" s="193" t="s">
        <v>184</v>
      </c>
      <c r="C488" s="194" t="s">
        <v>709</v>
      </c>
      <c r="D488" s="194" t="s">
        <v>604</v>
      </c>
      <c r="E488" s="194" t="s">
        <v>606</v>
      </c>
      <c r="F488" s="194" t="s">
        <v>589</v>
      </c>
      <c r="G488" s="81">
        <v>-59227.04</v>
      </c>
    </row>
    <row r="489" spans="1:7" ht="30.75" customHeight="1">
      <c r="A489" s="72">
        <v>479</v>
      </c>
      <c r="B489" s="193" t="s">
        <v>6</v>
      </c>
      <c r="C489" s="194" t="s">
        <v>709</v>
      </c>
      <c r="D489" s="194" t="s">
        <v>604</v>
      </c>
      <c r="E489" s="194" t="s">
        <v>606</v>
      </c>
      <c r="F489" s="194" t="s">
        <v>598</v>
      </c>
      <c r="G489" s="81">
        <v>-59227.04</v>
      </c>
    </row>
    <row r="490" spans="2:7" ht="26.25" customHeight="1">
      <c r="B490" s="237" t="s">
        <v>326</v>
      </c>
      <c r="C490" s="238"/>
      <c r="D490" s="238"/>
      <c r="E490" s="238"/>
      <c r="F490" s="238"/>
      <c r="G490" s="82">
        <v>13327042.21</v>
      </c>
    </row>
    <row r="494" spans="1:7" ht="15">
      <c r="A494" s="216" t="s">
        <v>192</v>
      </c>
      <c r="B494" s="216"/>
      <c r="C494" s="216"/>
      <c r="D494" s="216"/>
      <c r="E494" s="216"/>
      <c r="F494" s="216"/>
      <c r="G494" s="216"/>
    </row>
    <row r="495" spans="1:7" ht="15">
      <c r="A495" s="216" t="s">
        <v>193</v>
      </c>
      <c r="B495" s="216"/>
      <c r="C495" s="216"/>
      <c r="D495" s="216"/>
      <c r="E495" s="216"/>
      <c r="F495" s="216"/>
      <c r="G495" s="216"/>
    </row>
    <row r="496" ht="12.75"/>
    <row r="497" spans="1:7" ht="15">
      <c r="A497" s="216" t="s">
        <v>194</v>
      </c>
      <c r="B497" s="216"/>
      <c r="C497" s="216"/>
      <c r="D497" s="216"/>
      <c r="E497" s="216"/>
      <c r="F497" s="216"/>
      <c r="G497" s="216"/>
    </row>
  </sheetData>
  <sheetProtection/>
  <autoFilter ref="A10:G490"/>
  <mergeCells count="10">
    <mergeCell ref="C6:G6"/>
    <mergeCell ref="C7:G7"/>
    <mergeCell ref="C2:G2"/>
    <mergeCell ref="C3:G3"/>
    <mergeCell ref="C4:G4"/>
    <mergeCell ref="C5:G5"/>
    <mergeCell ref="A494:G494"/>
    <mergeCell ref="A495:G495"/>
    <mergeCell ref="A497:G497"/>
    <mergeCell ref="B490:F490"/>
  </mergeCells>
  <printOptions/>
  <pageMargins left="0.5905511811023623" right="0.3937007874015748" top="0.3937007874015748" bottom="0.1968503937007874" header="0.1968503937007874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2"/>
  <sheetViews>
    <sheetView tabSelected="1" view="pageBreakPreview" zoomScaleSheetLayoutView="100" zoomScalePageLayoutView="0" workbookViewId="0" topLeftCell="A14">
      <selection activeCell="D22" sqref="D22"/>
    </sheetView>
  </sheetViews>
  <sheetFormatPr defaultColWidth="9.00390625" defaultRowHeight="12.75"/>
  <cols>
    <col min="1" max="1" width="5.375" style="0" customWidth="1"/>
    <col min="2" max="2" width="56.875" style="16" customWidth="1"/>
    <col min="3" max="3" width="14.125" style="0" customWidth="1"/>
    <col min="4" max="4" width="26.375" style="0" customWidth="1"/>
  </cols>
  <sheetData>
    <row r="1" ht="12.75">
      <c r="C1" s="1" t="s">
        <v>583</v>
      </c>
    </row>
    <row r="2" ht="12.75">
      <c r="C2" s="13" t="s">
        <v>205</v>
      </c>
    </row>
    <row r="3" ht="12.75">
      <c r="C3" s="13" t="s">
        <v>344</v>
      </c>
    </row>
    <row r="4" ht="12.75">
      <c r="C4" s="13" t="s">
        <v>258</v>
      </c>
    </row>
    <row r="5" spans="1:3" ht="12.75">
      <c r="A5" s="7"/>
      <c r="C5" s="13" t="s">
        <v>301</v>
      </c>
    </row>
    <row r="6" spans="1:3" ht="12.75">
      <c r="A6" s="7"/>
      <c r="C6" s="14" t="s">
        <v>302</v>
      </c>
    </row>
    <row r="7" spans="1:3" ht="12.75">
      <c r="A7" s="7"/>
      <c r="C7" t="s">
        <v>303</v>
      </c>
    </row>
    <row r="8" spans="1:4" ht="12.75">
      <c r="A8" s="7"/>
      <c r="B8" s="53"/>
      <c r="C8" s="3"/>
      <c r="D8" s="4"/>
    </row>
    <row r="9" spans="1:4" ht="42.75" customHeight="1">
      <c r="A9" s="7"/>
      <c r="B9" s="213" t="s">
        <v>320</v>
      </c>
      <c r="C9" s="213"/>
      <c r="D9" s="213"/>
    </row>
    <row r="10" spans="1:4" ht="12.75" hidden="1">
      <c r="A10" s="7"/>
      <c r="D10" s="3"/>
    </row>
    <row r="11" spans="1:4" ht="66.75" customHeight="1">
      <c r="A11" s="8" t="s">
        <v>235</v>
      </c>
      <c r="B11" s="10" t="s">
        <v>236</v>
      </c>
      <c r="C11" s="10" t="s">
        <v>233</v>
      </c>
      <c r="D11" s="11" t="s">
        <v>321</v>
      </c>
    </row>
    <row r="12" spans="1:4" ht="54.75" customHeight="1">
      <c r="A12" s="47">
        <v>1</v>
      </c>
      <c r="B12" s="79" t="s">
        <v>155</v>
      </c>
      <c r="C12" s="80" t="s">
        <v>240</v>
      </c>
      <c r="D12" s="81">
        <v>601028</v>
      </c>
    </row>
    <row r="13" spans="1:4" ht="38.25">
      <c r="A13" s="47">
        <v>2</v>
      </c>
      <c r="B13" s="50" t="s">
        <v>156</v>
      </c>
      <c r="C13" s="71" t="s">
        <v>241</v>
      </c>
      <c r="D13" s="81">
        <v>601028</v>
      </c>
    </row>
    <row r="14" spans="1:4" ht="38.25">
      <c r="A14" s="47">
        <v>3</v>
      </c>
      <c r="B14" s="79" t="s">
        <v>55</v>
      </c>
      <c r="C14" s="80" t="s">
        <v>242</v>
      </c>
      <c r="D14" s="81">
        <v>4398446.64</v>
      </c>
    </row>
    <row r="15" spans="1:4" ht="30" customHeight="1">
      <c r="A15" s="47">
        <v>4</v>
      </c>
      <c r="B15" s="79" t="s">
        <v>41</v>
      </c>
      <c r="C15" s="80" t="s">
        <v>245</v>
      </c>
      <c r="D15" s="81">
        <v>15206874.96</v>
      </c>
    </row>
    <row r="16" spans="1:4" ht="38.25">
      <c r="A16" s="47">
        <v>5</v>
      </c>
      <c r="B16" s="50" t="s">
        <v>42</v>
      </c>
      <c r="C16" s="71" t="s">
        <v>247</v>
      </c>
      <c r="D16" s="81">
        <v>5700755.36</v>
      </c>
    </row>
    <row r="17" spans="1:4" ht="52.5" customHeight="1">
      <c r="A17" s="47">
        <v>6</v>
      </c>
      <c r="B17" s="50" t="s">
        <v>34</v>
      </c>
      <c r="C17" s="71" t="s">
        <v>246</v>
      </c>
      <c r="D17" s="81">
        <v>8905588</v>
      </c>
    </row>
    <row r="18" spans="1:4" ht="25.5">
      <c r="A18" s="47">
        <v>7</v>
      </c>
      <c r="B18" s="50" t="s">
        <v>157</v>
      </c>
      <c r="C18" s="71" t="s">
        <v>254</v>
      </c>
      <c r="D18" s="81">
        <v>59160</v>
      </c>
    </row>
    <row r="19" spans="1:4" ht="15" customHeight="1">
      <c r="A19" s="47">
        <v>8</v>
      </c>
      <c r="B19" s="50" t="s">
        <v>158</v>
      </c>
      <c r="C19" s="71" t="s">
        <v>248</v>
      </c>
      <c r="D19" s="81">
        <v>236371.6</v>
      </c>
    </row>
    <row r="20" spans="1:4" ht="27.75" customHeight="1">
      <c r="A20" s="47">
        <v>9</v>
      </c>
      <c r="B20" s="50" t="s">
        <v>159</v>
      </c>
      <c r="C20" s="71" t="s">
        <v>249</v>
      </c>
      <c r="D20" s="81">
        <v>305000</v>
      </c>
    </row>
    <row r="21" spans="1:4" ht="27.75" customHeight="1">
      <c r="A21" s="47">
        <v>10</v>
      </c>
      <c r="B21" s="79" t="s">
        <v>160</v>
      </c>
      <c r="C21" s="80" t="s">
        <v>250</v>
      </c>
      <c r="D21" s="81">
        <v>37804300</v>
      </c>
    </row>
    <row r="22" spans="1:4" ht="38.25">
      <c r="A22" s="47">
        <v>11</v>
      </c>
      <c r="B22" s="50" t="s">
        <v>161</v>
      </c>
      <c r="C22" s="71" t="s">
        <v>206</v>
      </c>
      <c r="D22" s="81">
        <v>680000</v>
      </c>
    </row>
    <row r="23" spans="1:4" ht="51">
      <c r="A23" s="47">
        <v>12</v>
      </c>
      <c r="B23" s="50" t="s">
        <v>162</v>
      </c>
      <c r="C23" s="71" t="s">
        <v>226</v>
      </c>
      <c r="D23" s="81">
        <v>35785300</v>
      </c>
    </row>
    <row r="24" spans="1:4" ht="36.75" customHeight="1">
      <c r="A24" s="47">
        <v>13</v>
      </c>
      <c r="B24" s="50" t="s">
        <v>163</v>
      </c>
      <c r="C24" s="71" t="s">
        <v>251</v>
      </c>
      <c r="D24" s="81">
        <v>1339000</v>
      </c>
    </row>
    <row r="25" spans="1:4" ht="39.75" customHeight="1">
      <c r="A25" s="47">
        <v>14</v>
      </c>
      <c r="B25" s="79" t="s">
        <v>63</v>
      </c>
      <c r="C25" s="80" t="s">
        <v>252</v>
      </c>
      <c r="D25" s="81">
        <v>103732929.14</v>
      </c>
    </row>
    <row r="26" spans="1:4" ht="39.75" customHeight="1">
      <c r="A26" s="47">
        <v>15</v>
      </c>
      <c r="B26" s="50" t="s">
        <v>64</v>
      </c>
      <c r="C26" s="71" t="s">
        <v>211</v>
      </c>
      <c r="D26" s="81">
        <v>32649057.08</v>
      </c>
    </row>
    <row r="27" spans="1:4" ht="27.75" customHeight="1">
      <c r="A27" s="47">
        <v>16</v>
      </c>
      <c r="B27" s="50" t="s">
        <v>164</v>
      </c>
      <c r="C27" s="71" t="s">
        <v>212</v>
      </c>
      <c r="D27" s="81">
        <v>41313596.6</v>
      </c>
    </row>
    <row r="28" spans="1:4" ht="27.75" customHeight="1">
      <c r="A28" s="47">
        <v>17</v>
      </c>
      <c r="B28" s="50" t="s">
        <v>165</v>
      </c>
      <c r="C28" s="71" t="s">
        <v>208</v>
      </c>
      <c r="D28" s="81">
        <v>2889600.93</v>
      </c>
    </row>
    <row r="29" spans="1:4" ht="27.75" customHeight="1">
      <c r="A29" s="47">
        <v>18</v>
      </c>
      <c r="B29" s="50" t="s">
        <v>166</v>
      </c>
      <c r="C29" s="71" t="s">
        <v>213</v>
      </c>
      <c r="D29" s="81">
        <v>11950639.42</v>
      </c>
    </row>
    <row r="30" spans="1:4" ht="39.75" customHeight="1">
      <c r="A30" s="47">
        <v>19</v>
      </c>
      <c r="B30" s="50" t="s">
        <v>167</v>
      </c>
      <c r="C30" s="71" t="s">
        <v>214</v>
      </c>
      <c r="D30" s="81">
        <v>2414267.81</v>
      </c>
    </row>
    <row r="31" spans="1:4" ht="38.25">
      <c r="A31" s="47">
        <v>20</v>
      </c>
      <c r="B31" s="50" t="s">
        <v>68</v>
      </c>
      <c r="C31" s="71" t="s">
        <v>253</v>
      </c>
      <c r="D31" s="81">
        <v>12515767.3</v>
      </c>
    </row>
    <row r="32" spans="1:4" ht="27.75" customHeight="1">
      <c r="A32" s="47">
        <v>21</v>
      </c>
      <c r="B32" s="79" t="s">
        <v>48</v>
      </c>
      <c r="C32" s="80" t="s">
        <v>255</v>
      </c>
      <c r="D32" s="81">
        <v>78576037.43</v>
      </c>
    </row>
    <row r="33" spans="1:4" ht="38.25">
      <c r="A33" s="47">
        <v>22</v>
      </c>
      <c r="B33" s="50" t="s">
        <v>168</v>
      </c>
      <c r="C33" s="71" t="s">
        <v>257</v>
      </c>
      <c r="D33" s="81">
        <v>45387990</v>
      </c>
    </row>
    <row r="34" spans="1:4" ht="27.75" customHeight="1">
      <c r="A34" s="47">
        <v>23</v>
      </c>
      <c r="B34" s="50" t="s">
        <v>49</v>
      </c>
      <c r="C34" s="71" t="s">
        <v>256</v>
      </c>
      <c r="D34" s="81">
        <v>33188047.43</v>
      </c>
    </row>
    <row r="35" spans="1:4" ht="27.75" customHeight="1">
      <c r="A35" s="47">
        <v>24</v>
      </c>
      <c r="B35" s="79" t="s">
        <v>109</v>
      </c>
      <c r="C35" s="80" t="s">
        <v>209</v>
      </c>
      <c r="D35" s="81">
        <v>111527253.25</v>
      </c>
    </row>
    <row r="36" spans="1:4" ht="63.75">
      <c r="A36" s="47">
        <v>25</v>
      </c>
      <c r="B36" s="50" t="s">
        <v>169</v>
      </c>
      <c r="C36" s="71" t="s">
        <v>210</v>
      </c>
      <c r="D36" s="81">
        <v>8182053.25</v>
      </c>
    </row>
    <row r="37" spans="1:4" ht="38.25">
      <c r="A37" s="47">
        <v>26</v>
      </c>
      <c r="B37" s="50" t="s">
        <v>110</v>
      </c>
      <c r="C37" s="71" t="s">
        <v>227</v>
      </c>
      <c r="D37" s="81">
        <v>102974200</v>
      </c>
    </row>
    <row r="38" spans="1:4" ht="40.5" customHeight="1">
      <c r="A38" s="47">
        <v>27</v>
      </c>
      <c r="B38" s="50" t="s">
        <v>170</v>
      </c>
      <c r="C38" s="71" t="s">
        <v>228</v>
      </c>
      <c r="D38" s="81">
        <v>371000</v>
      </c>
    </row>
    <row r="39" spans="1:4" ht="38.25">
      <c r="A39" s="47">
        <v>28</v>
      </c>
      <c r="B39" s="79" t="s">
        <v>59</v>
      </c>
      <c r="C39" s="80" t="s">
        <v>207</v>
      </c>
      <c r="D39" s="81">
        <v>3441200.05</v>
      </c>
    </row>
    <row r="40" spans="1:4" ht="25.5">
      <c r="A40" s="47">
        <v>29</v>
      </c>
      <c r="B40" s="79" t="s">
        <v>73</v>
      </c>
      <c r="C40" s="80" t="s">
        <v>215</v>
      </c>
      <c r="D40" s="81">
        <v>742857826.77</v>
      </c>
    </row>
    <row r="41" spans="1:4" ht="27.75" customHeight="1">
      <c r="A41" s="47">
        <v>30</v>
      </c>
      <c r="B41" s="50" t="s">
        <v>74</v>
      </c>
      <c r="C41" s="71" t="s">
        <v>216</v>
      </c>
      <c r="D41" s="81">
        <v>204338020.43</v>
      </c>
    </row>
    <row r="42" spans="1:4" ht="25.5">
      <c r="A42" s="47">
        <v>31</v>
      </c>
      <c r="B42" s="50" t="s">
        <v>82</v>
      </c>
      <c r="C42" s="71" t="s">
        <v>217</v>
      </c>
      <c r="D42" s="81">
        <v>460269024.32</v>
      </c>
    </row>
    <row r="43" spans="1:4" ht="38.25">
      <c r="A43" s="47">
        <v>32</v>
      </c>
      <c r="B43" s="50" t="s">
        <v>171</v>
      </c>
      <c r="C43" s="71" t="s">
        <v>218</v>
      </c>
      <c r="D43" s="81">
        <v>55480252.27</v>
      </c>
    </row>
    <row r="44" spans="1:4" ht="39.75" customHeight="1">
      <c r="A44" s="47">
        <v>33</v>
      </c>
      <c r="B44" s="50" t="s">
        <v>93</v>
      </c>
      <c r="C44" s="71" t="s">
        <v>223</v>
      </c>
      <c r="D44" s="81">
        <v>22770529.75</v>
      </c>
    </row>
    <row r="45" spans="1:4" ht="27.75" customHeight="1">
      <c r="A45" s="47">
        <v>34</v>
      </c>
      <c r="B45" s="79" t="s">
        <v>101</v>
      </c>
      <c r="C45" s="80" t="s">
        <v>219</v>
      </c>
      <c r="D45" s="81">
        <v>180815032.81</v>
      </c>
    </row>
    <row r="46" spans="1:4" ht="15" customHeight="1">
      <c r="A46" s="47">
        <v>35</v>
      </c>
      <c r="B46" s="50" t="s">
        <v>172</v>
      </c>
      <c r="C46" s="71" t="s">
        <v>224</v>
      </c>
      <c r="D46" s="81">
        <v>133835219.51</v>
      </c>
    </row>
    <row r="47" spans="1:4" ht="15" customHeight="1">
      <c r="A47" s="47">
        <v>36</v>
      </c>
      <c r="B47" s="50" t="s">
        <v>173</v>
      </c>
      <c r="C47" s="71" t="s">
        <v>220</v>
      </c>
      <c r="D47" s="81">
        <v>18359763</v>
      </c>
    </row>
    <row r="48" spans="1:4" ht="39.75" customHeight="1">
      <c r="A48" s="47">
        <v>37</v>
      </c>
      <c r="B48" s="50" t="s">
        <v>102</v>
      </c>
      <c r="C48" s="71" t="s">
        <v>225</v>
      </c>
      <c r="D48" s="81">
        <v>28620050.3</v>
      </c>
    </row>
    <row r="49" spans="1:4" ht="38.25">
      <c r="A49" s="47">
        <v>38</v>
      </c>
      <c r="B49" s="79" t="s">
        <v>87</v>
      </c>
      <c r="C49" s="80" t="s">
        <v>243</v>
      </c>
      <c r="D49" s="81">
        <v>17098953</v>
      </c>
    </row>
    <row r="50" spans="1:4" ht="27.75" customHeight="1">
      <c r="A50" s="47">
        <v>39</v>
      </c>
      <c r="B50" s="50" t="s">
        <v>174</v>
      </c>
      <c r="C50" s="71" t="s">
        <v>229</v>
      </c>
      <c r="D50" s="81">
        <v>8308022</v>
      </c>
    </row>
    <row r="51" spans="1:4" ht="25.5">
      <c r="A51" s="47">
        <v>40</v>
      </c>
      <c r="B51" s="50" t="s">
        <v>88</v>
      </c>
      <c r="C51" s="71" t="s">
        <v>221</v>
      </c>
      <c r="D51" s="81">
        <v>2555917</v>
      </c>
    </row>
    <row r="52" spans="1:4" ht="27.75" customHeight="1">
      <c r="A52" s="47">
        <v>41</v>
      </c>
      <c r="B52" s="50" t="s">
        <v>175</v>
      </c>
      <c r="C52" s="71" t="s">
        <v>244</v>
      </c>
      <c r="D52" s="81">
        <v>1342000</v>
      </c>
    </row>
    <row r="53" spans="1:4" ht="39.75" customHeight="1">
      <c r="A53" s="47">
        <v>42</v>
      </c>
      <c r="B53" s="50" t="s">
        <v>90</v>
      </c>
      <c r="C53" s="71" t="s">
        <v>222</v>
      </c>
      <c r="D53" s="81">
        <v>4893014</v>
      </c>
    </row>
    <row r="54" spans="1:4" ht="38.25">
      <c r="A54" s="47">
        <v>43</v>
      </c>
      <c r="B54" s="79" t="s">
        <v>13</v>
      </c>
      <c r="C54" s="80" t="s">
        <v>237</v>
      </c>
      <c r="D54" s="81">
        <v>14678895.5</v>
      </c>
    </row>
    <row r="55" spans="1:4" ht="15" customHeight="1">
      <c r="A55" s="47">
        <v>44</v>
      </c>
      <c r="B55" s="50" t="s">
        <v>114</v>
      </c>
      <c r="C55" s="71" t="s">
        <v>230</v>
      </c>
      <c r="D55" s="81">
        <v>27305.51</v>
      </c>
    </row>
    <row r="56" spans="1:4" ht="63.75">
      <c r="A56" s="47">
        <v>45</v>
      </c>
      <c r="B56" s="50" t="s">
        <v>14</v>
      </c>
      <c r="C56" s="71" t="s">
        <v>238</v>
      </c>
      <c r="D56" s="81">
        <v>13285014.03</v>
      </c>
    </row>
    <row r="57" spans="1:4" ht="51">
      <c r="A57" s="47">
        <v>46</v>
      </c>
      <c r="B57" s="50" t="s">
        <v>16</v>
      </c>
      <c r="C57" s="71" t="s">
        <v>239</v>
      </c>
      <c r="D57" s="81">
        <v>1366575.96</v>
      </c>
    </row>
    <row r="58" spans="1:4" ht="51">
      <c r="A58" s="47">
        <v>47</v>
      </c>
      <c r="B58" s="79" t="s">
        <v>176</v>
      </c>
      <c r="C58" s="80" t="s">
        <v>261</v>
      </c>
      <c r="D58" s="81">
        <v>4000000</v>
      </c>
    </row>
    <row r="59" spans="1:4" ht="38.25">
      <c r="A59" s="47">
        <v>48</v>
      </c>
      <c r="B59" s="79" t="s">
        <v>177</v>
      </c>
      <c r="C59" s="80" t="s">
        <v>304</v>
      </c>
      <c r="D59" s="81">
        <v>4578863</v>
      </c>
    </row>
    <row r="60" spans="1:4" ht="12.75">
      <c r="A60" s="47">
        <v>49</v>
      </c>
      <c r="B60" s="214" t="s">
        <v>326</v>
      </c>
      <c r="C60" s="215"/>
      <c r="D60" s="82">
        <v>1319317640.55</v>
      </c>
    </row>
    <row r="67" spans="2:4" ht="12.75">
      <c r="B67" s="222"/>
      <c r="C67" s="222"/>
      <c r="D67" s="222"/>
    </row>
    <row r="68" spans="2:4" ht="12.75">
      <c r="B68" s="2"/>
      <c r="C68" s="2"/>
      <c r="D68" s="2"/>
    </row>
    <row r="69" spans="2:4" ht="15">
      <c r="B69" s="202" t="s">
        <v>323</v>
      </c>
      <c r="C69" s="202" t="s">
        <v>322</v>
      </c>
      <c r="D69" s="202"/>
    </row>
    <row r="70" spans="2:4" ht="15">
      <c r="B70" s="204" t="s">
        <v>325</v>
      </c>
      <c r="C70" s="204" t="s">
        <v>324</v>
      </c>
      <c r="D70" s="204"/>
    </row>
    <row r="71" spans="2:4" ht="15">
      <c r="B71" s="203"/>
      <c r="C71" s="203"/>
      <c r="D71" s="203"/>
    </row>
    <row r="72" spans="2:4" ht="15">
      <c r="B72" s="203" t="s">
        <v>195</v>
      </c>
      <c r="C72" s="203"/>
      <c r="D72" s="197" t="s">
        <v>298</v>
      </c>
    </row>
  </sheetData>
  <sheetProtection/>
  <autoFilter ref="A11:D60"/>
  <mergeCells count="3">
    <mergeCell ref="B9:D9"/>
    <mergeCell ref="B60:C60"/>
    <mergeCell ref="B67:D67"/>
  </mergeCells>
  <printOptions/>
  <pageMargins left="0.7480314960629921" right="0.3937007874015748" top="0.3937007874015748" bottom="0.1968503937007874" header="0.15748031496062992" footer="0.1574803149606299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44" sqref="D44"/>
    </sheetView>
  </sheetViews>
  <sheetFormatPr defaultColWidth="9.00390625" defaultRowHeight="12.75"/>
  <cols>
    <col min="1" max="1" width="5.25390625" style="181" customWidth="1"/>
    <col min="2" max="2" width="20.625" style="181" customWidth="1"/>
    <col min="3" max="3" width="23.25390625" style="181" customWidth="1"/>
    <col min="4" max="4" width="17.25390625" style="181" customWidth="1"/>
    <col min="5" max="5" width="15.125" style="181" customWidth="1"/>
    <col min="6" max="6" width="13.25390625" style="181" customWidth="1"/>
    <col min="7" max="16384" width="9.125" style="181" customWidth="1"/>
  </cols>
  <sheetData>
    <row r="1" spans="4:6" s="171" customFormat="1" ht="15">
      <c r="D1" s="54" t="s">
        <v>332</v>
      </c>
      <c r="E1" s="45"/>
      <c r="F1" s="45"/>
    </row>
    <row r="2" spans="2:6" s="171" customFormat="1" ht="15">
      <c r="B2" s="172"/>
      <c r="C2" s="172"/>
      <c r="D2" s="60" t="s">
        <v>205</v>
      </c>
      <c r="E2" s="45"/>
      <c r="F2" s="45"/>
    </row>
    <row r="3" spans="2:8" s="171" customFormat="1" ht="15">
      <c r="B3" s="172"/>
      <c r="C3" s="172"/>
      <c r="D3" s="240" t="s">
        <v>557</v>
      </c>
      <c r="E3" s="240"/>
      <c r="F3" s="240"/>
      <c r="H3" s="172"/>
    </row>
    <row r="4" spans="2:8" s="171" customFormat="1" ht="15">
      <c r="B4" s="172"/>
      <c r="C4" s="172"/>
      <c r="D4" s="240" t="s">
        <v>558</v>
      </c>
      <c r="E4" s="240"/>
      <c r="F4" s="240"/>
      <c r="H4" s="172"/>
    </row>
    <row r="5" spans="2:6" s="171" customFormat="1" ht="15">
      <c r="B5" s="172"/>
      <c r="C5" s="172"/>
      <c r="D5" s="240" t="s">
        <v>559</v>
      </c>
      <c r="E5" s="240"/>
      <c r="F5" s="240"/>
    </row>
    <row r="6" spans="4:6" s="171" customFormat="1" ht="15">
      <c r="D6" s="240" t="s">
        <v>303</v>
      </c>
      <c r="E6" s="240"/>
      <c r="F6" s="240"/>
    </row>
    <row r="7" spans="4:5" s="171" customFormat="1" ht="12.75" customHeight="1">
      <c r="D7" s="173"/>
      <c r="E7" s="174"/>
    </row>
    <row r="8" spans="4:5" s="171" customFormat="1" ht="12.75" customHeight="1">
      <c r="D8" s="174"/>
      <c r="E8" s="174"/>
    </row>
    <row r="9" spans="4:5" s="171" customFormat="1" ht="12.75" customHeight="1">
      <c r="D9" s="174"/>
      <c r="E9" s="174"/>
    </row>
    <row r="10" spans="1:4" s="178" customFormat="1" ht="15.75">
      <c r="A10" s="175"/>
      <c r="B10" s="176" t="s">
        <v>567</v>
      </c>
      <c r="C10" s="177"/>
      <c r="D10" s="177"/>
    </row>
    <row r="11" spans="1:4" s="178" customFormat="1" ht="15.75">
      <c r="A11" s="175"/>
      <c r="B11" s="176" t="s">
        <v>568</v>
      </c>
      <c r="C11" s="176"/>
      <c r="D11" s="179"/>
    </row>
    <row r="12" spans="1:4" s="178" customFormat="1" ht="15.75">
      <c r="A12" s="175"/>
      <c r="B12" s="176"/>
      <c r="C12" s="176"/>
      <c r="D12" s="179"/>
    </row>
    <row r="13" spans="1:6" s="178" customFormat="1" ht="15.75" customHeight="1">
      <c r="A13" s="180" t="s">
        <v>569</v>
      </c>
      <c r="B13" s="180"/>
      <c r="C13" s="180"/>
      <c r="D13" s="180"/>
      <c r="E13" s="180"/>
      <c r="F13" s="180"/>
    </row>
    <row r="14" spans="1:6" s="178" customFormat="1" ht="15.75">
      <c r="A14" s="180"/>
      <c r="B14" s="180" t="s">
        <v>570</v>
      </c>
      <c r="C14" s="180"/>
      <c r="D14" s="180"/>
      <c r="E14" s="180"/>
      <c r="F14" s="180"/>
    </row>
    <row r="15" spans="1:4" s="178" customFormat="1" ht="15.75">
      <c r="A15" s="175"/>
      <c r="B15" s="176"/>
      <c r="C15" s="176"/>
      <c r="D15" s="179"/>
    </row>
    <row r="16" spans="1:6" s="178" customFormat="1" ht="15">
      <c r="A16" t="s">
        <v>571</v>
      </c>
      <c r="B16"/>
      <c r="C16"/>
      <c r="D16"/>
      <c r="E16" s="181"/>
      <c r="F16" s="181"/>
    </row>
    <row r="17" spans="1:6" s="180" customFormat="1" ht="15">
      <c r="A17" t="s">
        <v>572</v>
      </c>
      <c r="B17"/>
      <c r="C17"/>
      <c r="D17"/>
      <c r="E17" s="181"/>
      <c r="F17" s="181"/>
    </row>
    <row r="18" spans="1:6" s="180" customFormat="1" ht="15">
      <c r="A18" s="181"/>
      <c r="B18" s="181"/>
      <c r="C18" s="181"/>
      <c r="D18" s="181"/>
      <c r="E18" s="181"/>
      <c r="F18" s="181"/>
    </row>
    <row r="19" spans="1:6" s="178" customFormat="1" ht="15.75">
      <c r="A19" s="180" t="s">
        <v>573</v>
      </c>
      <c r="B19" s="181"/>
      <c r="C19" s="181"/>
      <c r="D19" s="181"/>
      <c r="E19" s="181"/>
      <c r="F19" s="181"/>
    </row>
    <row r="20" ht="15">
      <c r="A20" s="180" t="s">
        <v>574</v>
      </c>
    </row>
    <row r="21" ht="15">
      <c r="A21" s="180" t="s">
        <v>575</v>
      </c>
    </row>
    <row r="22" ht="21" customHeight="1" thickBot="1">
      <c r="A22" s="182"/>
    </row>
    <row r="23" spans="1:6" ht="39.75" customHeight="1">
      <c r="A23" s="241" t="s">
        <v>260</v>
      </c>
      <c r="B23" s="243" t="s">
        <v>576</v>
      </c>
      <c r="C23" s="243" t="s">
        <v>577</v>
      </c>
      <c r="D23" s="243"/>
      <c r="E23" s="209" t="s">
        <v>578</v>
      </c>
      <c r="F23" s="210"/>
    </row>
    <row r="24" spans="1:6" ht="39" customHeight="1">
      <c r="A24" s="242"/>
      <c r="B24" s="244"/>
      <c r="C24" s="183" t="s">
        <v>348</v>
      </c>
      <c r="D24" s="183" t="s">
        <v>349</v>
      </c>
      <c r="E24" s="183" t="s">
        <v>348</v>
      </c>
      <c r="F24" s="184" t="s">
        <v>349</v>
      </c>
    </row>
    <row r="25" spans="1:6" ht="12.75">
      <c r="A25" s="185">
        <v>1</v>
      </c>
      <c r="B25" s="186">
        <v>2</v>
      </c>
      <c r="C25" s="187">
        <v>3</v>
      </c>
      <c r="D25" s="187">
        <v>4</v>
      </c>
      <c r="E25" s="186">
        <v>5</v>
      </c>
      <c r="F25" s="188">
        <v>6</v>
      </c>
    </row>
    <row r="26" spans="1:6" ht="51" customHeight="1" thickBot="1">
      <c r="A26" s="189">
        <v>1</v>
      </c>
      <c r="B26" s="190" t="s">
        <v>579</v>
      </c>
      <c r="C26" s="191">
        <v>29046787.99</v>
      </c>
      <c r="D26" s="96">
        <v>22152376.99</v>
      </c>
      <c r="E26" s="96">
        <v>6894411</v>
      </c>
      <c r="F26" s="97">
        <v>6894411</v>
      </c>
    </row>
    <row r="27" ht="23.25" customHeight="1"/>
    <row r="28" ht="23.25" customHeight="1"/>
    <row r="30" spans="1:6" ht="12.75">
      <c r="A30" s="1"/>
      <c r="C30"/>
      <c r="D30" s="1"/>
      <c r="E30"/>
      <c r="F30"/>
    </row>
    <row r="31" spans="1:9" s="182" customFormat="1" ht="12.75">
      <c r="A31" s="222"/>
      <c r="B31" s="222"/>
      <c r="C31" s="222"/>
      <c r="D31" s="2"/>
      <c r="E31"/>
      <c r="F31"/>
      <c r="G31" s="192"/>
      <c r="H31" s="192"/>
      <c r="I31" s="192"/>
    </row>
    <row r="32" spans="1:6" ht="12.75">
      <c r="A32" s="54"/>
      <c r="B32" s="54"/>
      <c r="C32" s="54"/>
      <c r="D32" s="1"/>
      <c r="E32" s="1"/>
      <c r="F32"/>
    </row>
    <row r="33" spans="1:6" ht="15">
      <c r="A33" s="180"/>
      <c r="B33" s="192"/>
      <c r="C33" s="192"/>
      <c r="D33" s="192"/>
      <c r="E33" s="192"/>
      <c r="F33" s="192"/>
    </row>
    <row r="34" spans="1:6" ht="15">
      <c r="A34" s="202" t="s">
        <v>296</v>
      </c>
      <c r="B34" s="202"/>
      <c r="C34" s="202"/>
      <c r="D34" s="202"/>
      <c r="E34" s="203"/>
      <c r="F34" s="203"/>
    </row>
    <row r="35" spans="1:6" ht="15">
      <c r="A35" s="216" t="s">
        <v>297</v>
      </c>
      <c r="B35" s="216"/>
      <c r="C35" s="216"/>
      <c r="D35" s="216"/>
      <c r="E35" s="216"/>
      <c r="F35" s="216"/>
    </row>
    <row r="36" spans="1:6" ht="15">
      <c r="A36" s="203"/>
      <c r="B36" s="203"/>
      <c r="C36" s="203"/>
      <c r="D36" s="203"/>
      <c r="E36" s="203"/>
      <c r="F36" s="203"/>
    </row>
    <row r="37" spans="1:6" ht="15">
      <c r="A37" s="203" t="s">
        <v>197</v>
      </c>
      <c r="B37" s="203"/>
      <c r="C37" s="203"/>
      <c r="D37" s="203"/>
      <c r="E37" s="211" t="s">
        <v>298</v>
      </c>
      <c r="F37" s="211"/>
    </row>
    <row r="38" spans="1:6" ht="14.25">
      <c r="A38" s="22"/>
      <c r="B38" s="22"/>
      <c r="C38" s="22"/>
      <c r="D38" s="22"/>
      <c r="E38" s="22"/>
      <c r="F38" s="22"/>
    </row>
  </sheetData>
  <sheetProtection/>
  <mergeCells count="11">
    <mergeCell ref="E23:F23"/>
    <mergeCell ref="E37:F37"/>
    <mergeCell ref="A31:C31"/>
    <mergeCell ref="A35:F35"/>
    <mergeCell ref="A23:A24"/>
    <mergeCell ref="B23:B24"/>
    <mergeCell ref="C23:D23"/>
    <mergeCell ref="D3:F3"/>
    <mergeCell ref="D4:F4"/>
    <mergeCell ref="D5:F5"/>
    <mergeCell ref="D6:F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6"/>
  <sheetViews>
    <sheetView zoomScalePageLayoutView="0" workbookViewId="0" topLeftCell="A16">
      <selection activeCell="C41" sqref="C41"/>
    </sheetView>
  </sheetViews>
  <sheetFormatPr defaultColWidth="9.00390625" defaultRowHeight="12.75"/>
  <cols>
    <col min="1" max="1" width="2.875" style="0" customWidth="1"/>
    <col min="3" max="3" width="38.125" style="0" customWidth="1"/>
    <col min="4" max="4" width="17.00390625" style="0" customWidth="1"/>
    <col min="5" max="5" width="14.625" style="0" customWidth="1"/>
    <col min="7" max="7" width="15.625" style="0" customWidth="1"/>
  </cols>
  <sheetData>
    <row r="1" spans="3:6" ht="12.75">
      <c r="C1" s="57"/>
      <c r="D1" s="2" t="s">
        <v>582</v>
      </c>
      <c r="F1" s="57"/>
    </row>
    <row r="2" spans="3:4" ht="12.75">
      <c r="C2" s="13"/>
      <c r="D2" s="13" t="s">
        <v>205</v>
      </c>
    </row>
    <row r="3" spans="3:4" ht="12.75">
      <c r="C3" s="13"/>
      <c r="D3" s="13" t="s">
        <v>535</v>
      </c>
    </row>
    <row r="4" spans="3:4" ht="12.75">
      <c r="C4" s="13"/>
      <c r="D4" s="13" t="s">
        <v>258</v>
      </c>
    </row>
    <row r="5" spans="3:4" ht="12.75">
      <c r="C5" s="13"/>
      <c r="D5" s="13" t="s">
        <v>301</v>
      </c>
    </row>
    <row r="6" spans="3:4" ht="12.75">
      <c r="C6" s="14"/>
      <c r="D6" s="14" t="s">
        <v>302</v>
      </c>
    </row>
    <row r="7" ht="12.75">
      <c r="D7" t="s">
        <v>303</v>
      </c>
    </row>
    <row r="8" spans="3:6" ht="12.75">
      <c r="C8" s="132"/>
      <c r="D8" s="132"/>
      <c r="E8" s="132"/>
      <c r="F8" s="132"/>
    </row>
    <row r="9" spans="2:4" ht="12.75">
      <c r="B9" s="251" t="s">
        <v>536</v>
      </c>
      <c r="C9" s="251"/>
      <c r="D9" s="251"/>
    </row>
    <row r="10" spans="2:4" ht="12.75">
      <c r="B10" s="246" t="s">
        <v>537</v>
      </c>
      <c r="C10" s="246"/>
      <c r="D10" s="246"/>
    </row>
    <row r="12" spans="2:5" ht="40.5" customHeight="1">
      <c r="B12" s="245" t="s">
        <v>538</v>
      </c>
      <c r="C12" s="245"/>
      <c r="D12" s="245"/>
      <c r="E12" s="245"/>
    </row>
    <row r="13" spans="2:5" ht="12.75">
      <c r="B13" s="252"/>
      <c r="C13" s="252"/>
      <c r="D13" s="252"/>
      <c r="E13" s="252"/>
    </row>
    <row r="14" spans="2:5" ht="25.5" customHeight="1">
      <c r="B14" s="149" t="s">
        <v>260</v>
      </c>
      <c r="C14" s="149" t="s">
        <v>539</v>
      </c>
      <c r="D14" s="150" t="s">
        <v>540</v>
      </c>
      <c r="E14" s="150" t="s">
        <v>541</v>
      </c>
    </row>
    <row r="15" spans="2:7" ht="51">
      <c r="B15" s="151">
        <v>1</v>
      </c>
      <c r="C15" s="123" t="s">
        <v>542</v>
      </c>
      <c r="D15" s="152" t="s">
        <v>543</v>
      </c>
      <c r="E15" s="153">
        <f>38355109.73-13473000</f>
        <v>24882109.729999997</v>
      </c>
      <c r="G15" s="70"/>
    </row>
    <row r="17" spans="2:5" ht="43.5" customHeight="1">
      <c r="B17" s="245" t="s">
        <v>544</v>
      </c>
      <c r="C17" s="245"/>
      <c r="D17" s="245"/>
      <c r="E17" s="245"/>
    </row>
    <row r="19" spans="2:5" ht="38.25">
      <c r="B19" s="76" t="s">
        <v>545</v>
      </c>
      <c r="C19" s="151" t="s">
        <v>546</v>
      </c>
      <c r="D19" s="154" t="s">
        <v>547</v>
      </c>
      <c r="E19" s="154" t="s">
        <v>541</v>
      </c>
    </row>
    <row r="20" spans="2:5" ht="12.75">
      <c r="B20" s="154">
        <v>1</v>
      </c>
      <c r="C20" s="90">
        <v>2</v>
      </c>
      <c r="D20" s="154">
        <v>3</v>
      </c>
      <c r="E20" s="154">
        <v>4</v>
      </c>
    </row>
    <row r="21" spans="2:5" ht="63.75">
      <c r="B21" s="151">
        <v>1</v>
      </c>
      <c r="C21" s="155" t="s">
        <v>548</v>
      </c>
      <c r="D21" s="76" t="s">
        <v>549</v>
      </c>
      <c r="E21" s="156">
        <f>10742800+13473000</f>
        <v>24215800</v>
      </c>
    </row>
    <row r="22" spans="2:5" ht="12.75">
      <c r="B22" s="151"/>
      <c r="C22" s="151"/>
      <c r="D22" s="157" t="s">
        <v>550</v>
      </c>
      <c r="E22" s="156">
        <f>E21</f>
        <v>24215800</v>
      </c>
    </row>
    <row r="23" ht="24" customHeight="1">
      <c r="B23" s="1" t="s">
        <v>551</v>
      </c>
    </row>
    <row r="24" spans="2:5" ht="12.75">
      <c r="B24" s="246" t="s">
        <v>552</v>
      </c>
      <c r="C24" s="246"/>
      <c r="D24" s="246"/>
      <c r="E24" s="246"/>
    </row>
    <row r="26" spans="2:5" ht="66" customHeight="1">
      <c r="B26" s="149" t="s">
        <v>260</v>
      </c>
      <c r="C26" s="149" t="s">
        <v>553</v>
      </c>
      <c r="D26" s="247" t="s">
        <v>554</v>
      </c>
      <c r="E26" s="248"/>
    </row>
    <row r="27" spans="2:5" ht="24.75" customHeight="1">
      <c r="B27" s="151">
        <v>1</v>
      </c>
      <c r="C27" s="123" t="s">
        <v>555</v>
      </c>
      <c r="D27" s="249">
        <v>21890502.73</v>
      </c>
      <c r="E27" s="250"/>
    </row>
    <row r="28" spans="2:6" ht="42" customHeight="1">
      <c r="B28" s="151">
        <v>2</v>
      </c>
      <c r="C28" s="158" t="s">
        <v>556</v>
      </c>
      <c r="D28" s="253">
        <f>10742800+13473000</f>
        <v>24215800</v>
      </c>
      <c r="E28" s="254"/>
      <c r="F28" s="159"/>
    </row>
    <row r="29" spans="2:6" ht="18.75" customHeight="1">
      <c r="B29" s="151"/>
      <c r="C29" s="160" t="s">
        <v>550</v>
      </c>
      <c r="D29" s="253">
        <f>D27+D28</f>
        <v>46106302.730000004</v>
      </c>
      <c r="E29" s="255"/>
      <c r="F29" s="161"/>
    </row>
    <row r="30" spans="2:6" ht="18.75" customHeight="1">
      <c r="B30" s="159"/>
      <c r="C30" s="162"/>
      <c r="D30" s="163"/>
      <c r="E30" s="164"/>
      <c r="F30" s="161"/>
    </row>
    <row r="31" spans="2:6" ht="15" customHeight="1">
      <c r="B31" s="159"/>
      <c r="C31" s="162"/>
      <c r="D31" s="163"/>
      <c r="E31" s="164"/>
      <c r="F31" s="161"/>
    </row>
    <row r="32" spans="2:7" ht="12.75">
      <c r="B32" s="2" t="s">
        <v>179</v>
      </c>
      <c r="C32" s="2"/>
      <c r="D32" s="2"/>
      <c r="E32" s="2"/>
      <c r="F32" s="1"/>
      <c r="G32" s="1"/>
    </row>
    <row r="33" spans="2:7" ht="12.75">
      <c r="B33" s="222" t="s">
        <v>198</v>
      </c>
      <c r="C33" s="222"/>
      <c r="D33" s="222"/>
      <c r="E33" s="222"/>
      <c r="F33" s="222"/>
      <c r="G33" s="222"/>
    </row>
    <row r="34" spans="2:7" ht="12.75">
      <c r="B34" s="1"/>
      <c r="C34" s="1"/>
      <c r="D34" s="1"/>
      <c r="E34" s="1"/>
      <c r="F34" s="1"/>
      <c r="G34" s="1"/>
    </row>
    <row r="35" spans="2:7" ht="12.75">
      <c r="B35" s="1" t="s">
        <v>196</v>
      </c>
      <c r="C35" s="1"/>
      <c r="D35" s="1"/>
      <c r="E35" s="256" t="s">
        <v>298</v>
      </c>
      <c r="F35" s="256"/>
      <c r="G35" s="1"/>
    </row>
    <row r="36" spans="2:3" ht="12.75">
      <c r="B36" s="1"/>
      <c r="C36" s="70"/>
    </row>
  </sheetData>
  <sheetProtection/>
  <mergeCells count="12">
    <mergeCell ref="D28:E28"/>
    <mergeCell ref="D29:E29"/>
    <mergeCell ref="E35:F35"/>
    <mergeCell ref="B33:G33"/>
    <mergeCell ref="B9:D9"/>
    <mergeCell ref="B10:D10"/>
    <mergeCell ref="B12:E12"/>
    <mergeCell ref="B13:E13"/>
    <mergeCell ref="B17:E17"/>
    <mergeCell ref="B24:E24"/>
    <mergeCell ref="D26:E26"/>
    <mergeCell ref="D27:E2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1" sqref="C1"/>
    </sheetView>
  </sheetViews>
  <sheetFormatPr defaultColWidth="9.125" defaultRowHeight="12.75"/>
  <cols>
    <col min="1" max="1" width="6.375" style="0" customWidth="1"/>
    <col min="2" max="2" width="38.125" style="0" customWidth="1"/>
    <col min="3" max="3" width="17.00390625" style="0" customWidth="1"/>
    <col min="4" max="4" width="13.125" style="0" customWidth="1"/>
    <col min="5" max="5" width="12.875" style="0" customWidth="1"/>
  </cols>
  <sheetData>
    <row r="1" spans="3:5" ht="12.75">
      <c r="C1" s="54" t="s">
        <v>581</v>
      </c>
      <c r="D1" s="45"/>
      <c r="E1" s="45"/>
    </row>
    <row r="2" spans="3:5" ht="12.75">
      <c r="C2" s="60" t="s">
        <v>205</v>
      </c>
      <c r="D2" s="45"/>
      <c r="E2" s="45"/>
    </row>
    <row r="3" spans="3:5" ht="12.75">
      <c r="C3" s="240" t="s">
        <v>557</v>
      </c>
      <c r="D3" s="240"/>
      <c r="E3" s="240"/>
    </row>
    <row r="4" spans="3:5" ht="12.75">
      <c r="C4" s="240" t="s">
        <v>558</v>
      </c>
      <c r="D4" s="240"/>
      <c r="E4" s="240"/>
    </row>
    <row r="5" spans="3:5" ht="12.75">
      <c r="C5" s="240" t="s">
        <v>559</v>
      </c>
      <c r="D5" s="240"/>
      <c r="E5" s="240"/>
    </row>
    <row r="6" spans="3:5" ht="12.75">
      <c r="C6" s="240" t="s">
        <v>303</v>
      </c>
      <c r="D6" s="240"/>
      <c r="E6" s="240"/>
    </row>
    <row r="8" spans="1:5" ht="12.75" customHeight="1">
      <c r="A8" s="251" t="s">
        <v>536</v>
      </c>
      <c r="B8" s="251"/>
      <c r="C8" s="251"/>
      <c r="D8" s="251"/>
      <c r="E8" s="251"/>
    </row>
    <row r="9" spans="1:5" ht="12.75">
      <c r="A9" s="246" t="s">
        <v>560</v>
      </c>
      <c r="B9" s="246"/>
      <c r="C9" s="246"/>
      <c r="D9" s="246"/>
      <c r="E9" s="246"/>
    </row>
    <row r="10" spans="2:5" ht="12.75">
      <c r="B10" s="246" t="s">
        <v>561</v>
      </c>
      <c r="C10" s="246"/>
      <c r="D10" s="246"/>
      <c r="E10" s="246"/>
    </row>
    <row r="12" spans="1:4" ht="40.5" customHeight="1">
      <c r="A12" s="245" t="s">
        <v>562</v>
      </c>
      <c r="B12" s="245"/>
      <c r="C12" s="245"/>
      <c r="D12" s="245"/>
    </row>
    <row r="13" spans="1:4" ht="12.75">
      <c r="A13" s="257"/>
      <c r="B13" s="257"/>
      <c r="C13" s="257"/>
      <c r="D13" s="257"/>
    </row>
    <row r="14" spans="1:5" ht="28.5" customHeight="1">
      <c r="A14" s="258" t="s">
        <v>260</v>
      </c>
      <c r="B14" s="258" t="s">
        <v>539</v>
      </c>
      <c r="C14" s="260" t="s">
        <v>540</v>
      </c>
      <c r="D14" s="262" t="s">
        <v>541</v>
      </c>
      <c r="E14" s="263"/>
    </row>
    <row r="15" spans="1:5" ht="27" customHeight="1">
      <c r="A15" s="259"/>
      <c r="B15" s="259"/>
      <c r="C15" s="261"/>
      <c r="D15" s="90" t="s">
        <v>348</v>
      </c>
      <c r="E15" s="90" t="s">
        <v>349</v>
      </c>
    </row>
    <row r="16" spans="1:5" ht="51">
      <c r="A16" s="151">
        <v>1</v>
      </c>
      <c r="B16" s="123" t="s">
        <v>542</v>
      </c>
      <c r="C16" s="152" t="s">
        <v>543</v>
      </c>
      <c r="D16" s="153">
        <v>15000000</v>
      </c>
      <c r="E16" s="165">
        <v>15000000</v>
      </c>
    </row>
    <row r="20" spans="1:4" ht="43.5" customHeight="1">
      <c r="A20" s="245" t="s">
        <v>544</v>
      </c>
      <c r="B20" s="245"/>
      <c r="C20" s="245"/>
      <c r="D20" s="245"/>
    </row>
    <row r="22" spans="1:5" ht="41.25" customHeight="1">
      <c r="A22" s="264" t="s">
        <v>563</v>
      </c>
      <c r="B22" s="264"/>
      <c r="C22" s="264"/>
      <c r="D22" s="264"/>
      <c r="E22" s="264"/>
    </row>
    <row r="23" spans="1:4" ht="14.25" customHeight="1">
      <c r="A23" s="166"/>
      <c r="B23" s="166"/>
      <c r="C23" s="166"/>
      <c r="D23" s="166"/>
    </row>
    <row r="25" ht="12.75">
      <c r="A25" t="s">
        <v>564</v>
      </c>
    </row>
    <row r="26" spans="1:5" ht="12.75">
      <c r="A26" s="246" t="s">
        <v>565</v>
      </c>
      <c r="B26" s="246"/>
      <c r="C26" s="246"/>
      <c r="D26" s="246"/>
      <c r="E26" s="246"/>
    </row>
    <row r="27" spans="1:4" ht="12.75">
      <c r="A27" s="2" t="s">
        <v>566</v>
      </c>
      <c r="B27" s="2"/>
      <c r="C27" s="2"/>
      <c r="D27" s="2"/>
    </row>
    <row r="29" spans="1:4" ht="53.25" customHeight="1">
      <c r="A29" s="258" t="s">
        <v>260</v>
      </c>
      <c r="B29" s="258" t="s">
        <v>553</v>
      </c>
      <c r="C29" s="262" t="s">
        <v>554</v>
      </c>
      <c r="D29" s="263"/>
    </row>
    <row r="30" spans="1:4" ht="28.5" customHeight="1">
      <c r="A30" s="259"/>
      <c r="B30" s="259"/>
      <c r="C30" s="152" t="s">
        <v>348</v>
      </c>
      <c r="D30" s="149" t="s">
        <v>349</v>
      </c>
    </row>
    <row r="31" spans="1:4" ht="25.5">
      <c r="A31" s="151">
        <v>1</v>
      </c>
      <c r="B31" s="123" t="s">
        <v>555</v>
      </c>
      <c r="C31" s="167">
        <v>26993674</v>
      </c>
      <c r="D31" s="167">
        <v>15000000</v>
      </c>
    </row>
    <row r="32" spans="1:4" ht="12.75">
      <c r="A32" s="159"/>
      <c r="B32" s="168"/>
      <c r="C32" s="169"/>
      <c r="D32" s="170"/>
    </row>
    <row r="33" spans="1:4" ht="12.75">
      <c r="A33" s="159"/>
      <c r="B33" s="168"/>
      <c r="C33" s="169"/>
      <c r="D33" s="170"/>
    </row>
    <row r="34" spans="1:4" ht="12.75">
      <c r="A34" s="159"/>
      <c r="B34" s="168"/>
      <c r="C34" s="169"/>
      <c r="D34" s="170"/>
    </row>
    <row r="35" ht="12.75">
      <c r="A35" s="1"/>
    </row>
    <row r="36" spans="1:4" ht="12.75">
      <c r="A36" s="222"/>
      <c r="B36" s="222"/>
      <c r="C36" s="222"/>
      <c r="D36" s="1"/>
    </row>
    <row r="37" spans="1:7" ht="15">
      <c r="A37" s="202" t="s">
        <v>201</v>
      </c>
      <c r="B37" s="202"/>
      <c r="C37" s="202"/>
      <c r="D37" s="202"/>
      <c r="E37" s="202"/>
      <c r="F37" s="203"/>
      <c r="G37" s="203"/>
    </row>
    <row r="38" spans="1:7" ht="15">
      <c r="A38" s="216" t="s">
        <v>199</v>
      </c>
      <c r="B38" s="216"/>
      <c r="C38" s="216"/>
      <c r="D38" s="216"/>
      <c r="E38" s="216"/>
      <c r="F38" s="216"/>
      <c r="G38" s="216"/>
    </row>
    <row r="39" spans="2:7" ht="15">
      <c r="B39" s="203"/>
      <c r="C39" s="203"/>
      <c r="D39" s="203"/>
      <c r="E39" s="203"/>
      <c r="F39" s="203"/>
      <c r="G39" s="203"/>
    </row>
    <row r="40" spans="2:7" ht="15">
      <c r="B40" s="203" t="s">
        <v>202</v>
      </c>
      <c r="C40" s="211" t="s">
        <v>298</v>
      </c>
      <c r="D40" s="211"/>
      <c r="E40" s="211"/>
      <c r="F40" s="203" t="s">
        <v>200</v>
      </c>
      <c r="G40" s="203"/>
    </row>
  </sheetData>
  <sheetProtection/>
  <mergeCells count="22">
    <mergeCell ref="D14:E14"/>
    <mergeCell ref="A36:C36"/>
    <mergeCell ref="A20:D20"/>
    <mergeCell ref="A22:E22"/>
    <mergeCell ref="A26:E26"/>
    <mergeCell ref="A29:A30"/>
    <mergeCell ref="B29:B30"/>
    <mergeCell ref="C29:D29"/>
    <mergeCell ref="C3:E3"/>
    <mergeCell ref="C4:E4"/>
    <mergeCell ref="C5:E5"/>
    <mergeCell ref="C6:E6"/>
    <mergeCell ref="A8:E8"/>
    <mergeCell ref="A9:E9"/>
    <mergeCell ref="C40:E40"/>
    <mergeCell ref="A38:G38"/>
    <mergeCell ref="B10:E10"/>
    <mergeCell ref="A12:D12"/>
    <mergeCell ref="A13:D13"/>
    <mergeCell ref="A14:A15"/>
    <mergeCell ref="B14:B15"/>
    <mergeCell ref="C14:C1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8">
      <selection activeCell="C43" sqref="C43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25.75390625" style="0" customWidth="1"/>
    <col min="4" max="4" width="15.00390625" style="0" customWidth="1"/>
    <col min="5" max="5" width="12.125" style="0" customWidth="1"/>
    <col min="6" max="6" width="13.375" style="0" bestFit="1" customWidth="1"/>
  </cols>
  <sheetData>
    <row r="1" spans="1:4" ht="12.75">
      <c r="A1" s="19"/>
      <c r="B1" s="20"/>
      <c r="C1" s="12" t="s">
        <v>580</v>
      </c>
      <c r="D1" s="13"/>
    </row>
    <row r="2" spans="1:3" ht="12.75">
      <c r="A2" s="19"/>
      <c r="B2" s="20"/>
      <c r="C2" s="13" t="s">
        <v>205</v>
      </c>
    </row>
    <row r="3" spans="1:3" ht="12.75">
      <c r="A3" s="19"/>
      <c r="B3" s="20"/>
      <c r="C3" s="13" t="s">
        <v>344</v>
      </c>
    </row>
    <row r="4" spans="1:3" ht="14.25">
      <c r="A4" s="21"/>
      <c r="B4" s="22"/>
      <c r="C4" s="13" t="s">
        <v>258</v>
      </c>
    </row>
    <row r="5" spans="1:3" ht="14.25">
      <c r="A5" s="21"/>
      <c r="B5" s="22"/>
      <c r="C5" s="13" t="s">
        <v>301</v>
      </c>
    </row>
    <row r="6" spans="1:3" ht="14.25">
      <c r="A6" s="21"/>
      <c r="B6" s="22"/>
      <c r="C6" s="14" t="s">
        <v>302</v>
      </c>
    </row>
    <row r="7" spans="1:3" ht="14.25">
      <c r="A7" s="21"/>
      <c r="B7" s="22"/>
      <c r="C7" t="s">
        <v>303</v>
      </c>
    </row>
    <row r="8" spans="1:4" ht="14.25">
      <c r="A8" s="21"/>
      <c r="B8" s="22"/>
      <c r="C8" s="23"/>
      <c r="D8" s="24"/>
    </row>
    <row r="9" spans="1:4" ht="14.25">
      <c r="A9" s="21"/>
      <c r="B9" s="22"/>
      <c r="C9" s="23"/>
      <c r="D9" s="24"/>
    </row>
    <row r="10" spans="1:4" ht="14.25">
      <c r="A10" s="21"/>
      <c r="B10" s="22"/>
      <c r="C10" s="23" t="s">
        <v>262</v>
      </c>
      <c r="D10" s="24"/>
    </row>
    <row r="11" spans="1:4" ht="15.75">
      <c r="A11" s="265" t="s">
        <v>263</v>
      </c>
      <c r="B11" s="265"/>
      <c r="C11" s="265"/>
      <c r="D11" s="265"/>
    </row>
    <row r="12" spans="1:4" ht="15.75">
      <c r="A12" s="265" t="s">
        <v>306</v>
      </c>
      <c r="B12" s="265"/>
      <c r="C12" s="265"/>
      <c r="D12" s="265"/>
    </row>
    <row r="13" spans="1:4" ht="4.5" customHeight="1">
      <c r="A13" s="19"/>
      <c r="B13" s="20"/>
      <c r="C13" s="25"/>
      <c r="D13" s="26"/>
    </row>
    <row r="14" spans="1:4" ht="48" customHeight="1">
      <c r="A14" s="27" t="s">
        <v>264</v>
      </c>
      <c r="B14" s="28" t="s">
        <v>265</v>
      </c>
      <c r="C14" s="28" t="s">
        <v>266</v>
      </c>
      <c r="D14" s="29" t="s">
        <v>267</v>
      </c>
    </row>
    <row r="15" spans="1:4" ht="12.75">
      <c r="A15" s="30">
        <v>1</v>
      </c>
      <c r="B15" s="31" t="s">
        <v>259</v>
      </c>
      <c r="C15" s="31" t="s">
        <v>268</v>
      </c>
      <c r="D15" s="32" t="s">
        <v>269</v>
      </c>
    </row>
    <row r="16" spans="1:6" ht="19.5" customHeight="1">
      <c r="A16" s="30">
        <v>1</v>
      </c>
      <c r="B16" s="33" t="s">
        <v>270</v>
      </c>
      <c r="C16" s="34" t="s">
        <v>271</v>
      </c>
      <c r="D16" s="35">
        <f>D22</f>
        <v>17508682</v>
      </c>
      <c r="F16" s="70"/>
    </row>
    <row r="17" spans="1:4" ht="26.25" customHeight="1">
      <c r="A17" s="30">
        <v>2</v>
      </c>
      <c r="B17" s="33" t="s">
        <v>272</v>
      </c>
      <c r="C17" s="34" t="s">
        <v>273</v>
      </c>
      <c r="D17" s="35">
        <f>D18+D20</f>
        <v>-6894411</v>
      </c>
    </row>
    <row r="18" spans="1:4" ht="37.5" customHeight="1">
      <c r="A18" s="30">
        <v>3</v>
      </c>
      <c r="B18" s="33" t="s">
        <v>274</v>
      </c>
      <c r="C18" s="34" t="s">
        <v>275</v>
      </c>
      <c r="D18" s="35">
        <f>D19</f>
        <v>30000000</v>
      </c>
    </row>
    <row r="19" spans="1:4" ht="50.25" customHeight="1">
      <c r="A19" s="30">
        <v>4</v>
      </c>
      <c r="B19" s="36" t="s">
        <v>276</v>
      </c>
      <c r="C19" s="37" t="s">
        <v>277</v>
      </c>
      <c r="D19" s="35">
        <v>30000000</v>
      </c>
    </row>
    <row r="20" spans="1:4" ht="42.75" customHeight="1" thickBot="1">
      <c r="A20" s="30">
        <v>5</v>
      </c>
      <c r="B20" s="33" t="s">
        <v>278</v>
      </c>
      <c r="C20" s="34" t="s">
        <v>279</v>
      </c>
      <c r="D20" s="55">
        <f>D21</f>
        <v>-36894411</v>
      </c>
    </row>
    <row r="21" spans="1:4" ht="45.75" customHeight="1" thickBot="1">
      <c r="A21" s="30">
        <v>6</v>
      </c>
      <c r="B21" s="36" t="s">
        <v>280</v>
      </c>
      <c r="C21" s="37" t="s">
        <v>281</v>
      </c>
      <c r="D21" s="55">
        <f>-6894411-30000000</f>
        <v>-36894411</v>
      </c>
    </row>
    <row r="22" spans="1:4" ht="27" customHeight="1">
      <c r="A22" s="30">
        <v>7</v>
      </c>
      <c r="B22" s="38" t="s">
        <v>282</v>
      </c>
      <c r="C22" s="34" t="s">
        <v>283</v>
      </c>
      <c r="D22" s="35">
        <f>D23+D24</f>
        <v>17508682</v>
      </c>
    </row>
    <row r="23" spans="1:4" ht="26.25" customHeight="1">
      <c r="A23" s="30">
        <v>8</v>
      </c>
      <c r="B23" s="36" t="s">
        <v>284</v>
      </c>
      <c r="C23" s="37" t="s">
        <v>285</v>
      </c>
      <c r="D23" s="35">
        <f>-(1316836692+D18+D27+281000+3067000+219100+112130+22092400+11200+217000+310000+134700+873940+31885300+3715200+330886.66+22383400+2836300+1935364+2831000+95900+175200+4240000+9135900+3362000+65300-1425918.1+2710100+396500+6075200-5960200+25000-8182000+10742800+2849300+140000+2100000+13900-700+911400+1318000+1679100+1828196.83+387900+694400-1191439.04+13473000-36818.75)</f>
        <v>-1514479547.3300002</v>
      </c>
    </row>
    <row r="24" spans="1:4" ht="30" customHeight="1">
      <c r="A24" s="30">
        <v>9</v>
      </c>
      <c r="B24" s="36" t="s">
        <v>286</v>
      </c>
      <c r="C24" s="37" t="s">
        <v>287</v>
      </c>
      <c r="D24" s="35">
        <f>1334120686-(D21)+(-D26)+281000+3067000+219100+224688+112130+22092400+11200+217000+310000+134700+873940+31885300+3715200+330886.66+22383400+2836300+1935364+2831000+95900+175200+4240000+9135900+3362000+65300-1425918.1+2710100+396500+6075200-5960200+25000-8182000+10742800+2849300+140000+2100000+13900-700+911400+1318000+1679100+1828196.83+387900+694400-1191439.04+13473000-36818.75</f>
        <v>1531988229.3300002</v>
      </c>
    </row>
    <row r="25" spans="1:4" ht="26.25" customHeight="1">
      <c r="A25" s="30">
        <v>10</v>
      </c>
      <c r="B25" s="33" t="s">
        <v>288</v>
      </c>
      <c r="C25" s="39" t="s">
        <v>289</v>
      </c>
      <c r="D25" s="35">
        <f>D26</f>
        <v>-21890502.73</v>
      </c>
    </row>
    <row r="26" spans="1:4" ht="83.25" customHeight="1">
      <c r="A26" s="30">
        <v>11</v>
      </c>
      <c r="B26" s="36" t="s">
        <v>290</v>
      </c>
      <c r="C26" s="40" t="s">
        <v>291</v>
      </c>
      <c r="D26" s="35">
        <v>-21890502.73</v>
      </c>
    </row>
    <row r="27" spans="1:4" ht="27.75" customHeight="1">
      <c r="A27" s="30">
        <v>12</v>
      </c>
      <c r="B27" s="33" t="s">
        <v>292</v>
      </c>
      <c r="C27" s="34" t="s">
        <v>293</v>
      </c>
      <c r="D27" s="35">
        <f>D28</f>
        <v>28784913.729999997</v>
      </c>
    </row>
    <row r="28" spans="1:4" ht="40.5" customHeight="1">
      <c r="A28" s="30">
        <v>13</v>
      </c>
      <c r="B28" s="36" t="s">
        <v>294</v>
      </c>
      <c r="C28" s="37" t="s">
        <v>295</v>
      </c>
      <c r="D28" s="35">
        <f>65294387.73-10742800-300000-25466674</f>
        <v>28784913.729999997</v>
      </c>
    </row>
    <row r="29" spans="1:4" ht="12.75">
      <c r="A29" s="41"/>
      <c r="B29" s="42"/>
      <c r="C29" s="42"/>
      <c r="D29" s="43"/>
    </row>
    <row r="30" spans="1:4" ht="12.75">
      <c r="A30" s="41"/>
      <c r="B30" s="42"/>
      <c r="C30" s="42"/>
      <c r="D30" s="43"/>
    </row>
    <row r="31" spans="2:5" ht="15">
      <c r="B31" s="202" t="s">
        <v>201</v>
      </c>
      <c r="C31" s="202"/>
      <c r="D31" s="202"/>
      <c r="E31" s="203"/>
    </row>
    <row r="32" spans="2:5" ht="15">
      <c r="B32" s="216" t="s">
        <v>199</v>
      </c>
      <c r="C32" s="216"/>
      <c r="D32" s="216"/>
      <c r="E32" s="216"/>
    </row>
    <row r="33" spans="2:5" ht="15">
      <c r="B33" s="204"/>
      <c r="C33" s="204"/>
      <c r="D33" s="204"/>
      <c r="E33" s="204"/>
    </row>
    <row r="34" spans="2:5" ht="15">
      <c r="B34" s="203"/>
      <c r="C34" s="203"/>
      <c r="D34" s="203"/>
      <c r="E34" s="203"/>
    </row>
    <row r="35" spans="2:5" ht="15">
      <c r="B35" s="203" t="s">
        <v>203</v>
      </c>
      <c r="C35" s="211" t="s">
        <v>298</v>
      </c>
      <c r="D35" s="211"/>
      <c r="E35" s="203"/>
    </row>
    <row r="36" ht="12.75">
      <c r="B36" s="1"/>
    </row>
  </sheetData>
  <sheetProtection/>
  <mergeCells count="4">
    <mergeCell ref="A11:D11"/>
    <mergeCell ref="A12:D12"/>
    <mergeCell ref="B32:E32"/>
    <mergeCell ref="C35:D35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2019-01-23T08:27:58Z</cp:lastPrinted>
  <dcterms:created xsi:type="dcterms:W3CDTF">2007-11-10T04:45:18Z</dcterms:created>
  <dcterms:modified xsi:type="dcterms:W3CDTF">2019-01-23T08:30:19Z</dcterms:modified>
  <cp:category/>
  <cp:version/>
  <cp:contentType/>
  <cp:contentStatus/>
</cp:coreProperties>
</file>