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Area" localSheetId="1">'приложение 2'!$A$1:$Q$29</definedName>
  </definedNames>
  <calcPr fullCalcOnLoad="1"/>
</workbook>
</file>

<file path=xl/sharedStrings.xml><?xml version="1.0" encoding="utf-8"?>
<sst xmlns="http://schemas.openxmlformats.org/spreadsheetml/2006/main" count="179" uniqueCount="130">
  <si>
    <t>№ п/п</t>
  </si>
  <si>
    <t>Наименование территориальной администрации</t>
  </si>
  <si>
    <t>Освещение дорог</t>
  </si>
  <si>
    <t>Техобслуживание по освещению дорог</t>
  </si>
  <si>
    <t>Строительство и ремонт автодорог, тротуаров, мостов</t>
  </si>
  <si>
    <t>Грейдирование дорог, очистка дорог от снега, окашивание обочин, обустройство остановок, ямочный ремонт, ремонт мостов</t>
  </si>
  <si>
    <t>Всего:</t>
  </si>
  <si>
    <t>план</t>
  </si>
  <si>
    <t>факт</t>
  </si>
  <si>
    <t>отклонение</t>
  </si>
  <si>
    <t>1.</t>
  </si>
  <si>
    <t>Бердюгинская</t>
  </si>
  <si>
    <t>2.</t>
  </si>
  <si>
    <t>Гаевская</t>
  </si>
  <si>
    <t>3.</t>
  </si>
  <si>
    <t>Горкинская</t>
  </si>
  <si>
    <t>4.</t>
  </si>
  <si>
    <t>Дубская</t>
  </si>
  <si>
    <t>5.</t>
  </si>
  <si>
    <t>Зайковская</t>
  </si>
  <si>
    <t>6.</t>
  </si>
  <si>
    <t>Знаменская</t>
  </si>
  <si>
    <t>7.</t>
  </si>
  <si>
    <t>Килачевская</t>
  </si>
  <si>
    <t>8.</t>
  </si>
  <si>
    <t>Киргинская</t>
  </si>
  <si>
    <t>9.</t>
  </si>
  <si>
    <t>Ключевская</t>
  </si>
  <si>
    <t>10.</t>
  </si>
  <si>
    <t>Ницинская</t>
  </si>
  <si>
    <t>11.</t>
  </si>
  <si>
    <t>Новгородовская</t>
  </si>
  <si>
    <t>12.</t>
  </si>
  <si>
    <t>Осинцевская</t>
  </si>
  <si>
    <t>13.</t>
  </si>
  <si>
    <t>Пионерская</t>
  </si>
  <si>
    <t>14.</t>
  </si>
  <si>
    <t>Пьянковская</t>
  </si>
  <si>
    <t>15.</t>
  </si>
  <si>
    <t>Ретневская</t>
  </si>
  <si>
    <t>16.</t>
  </si>
  <si>
    <t>Речкаловская</t>
  </si>
  <si>
    <t>17.</t>
  </si>
  <si>
    <t>Рудновская</t>
  </si>
  <si>
    <t>18.</t>
  </si>
  <si>
    <t>Стриганская</t>
  </si>
  <si>
    <t>19.</t>
  </si>
  <si>
    <t>Фоминская</t>
  </si>
  <si>
    <t>20.</t>
  </si>
  <si>
    <t>Харловская</t>
  </si>
  <si>
    <t>21.</t>
  </si>
  <si>
    <t>Черновская</t>
  </si>
  <si>
    <t>Итого:</t>
  </si>
  <si>
    <t xml:space="preserve"> к отчету главы администрации </t>
  </si>
  <si>
    <t xml:space="preserve">Ирбитского муниципального образования о результатах своей деятельности, </t>
  </si>
  <si>
    <t>Кол-во проведенных субботников, ед./участников в субботниках, чел.</t>
  </si>
  <si>
    <t>Количество высаженных деревьев, кустов, шт.</t>
  </si>
  <si>
    <t>Разбито клумб, ед.</t>
  </si>
  <si>
    <t>Количество контейнерных площадок, ед.</t>
  </si>
  <si>
    <t>Количество контейнеров, шт.</t>
  </si>
  <si>
    <t>Установлено урн, шт.</t>
  </si>
  <si>
    <t>Количество несанкционированных свалок, шт./ куб.м</t>
  </si>
  <si>
    <t>Оборудовано дет. площадок, ед.</t>
  </si>
  <si>
    <t>Новое освящение, кол-во светильников / ламп</t>
  </si>
  <si>
    <t>Ремонт обелисков, ед.</t>
  </si>
  <si>
    <t>Обустроено родников, ед.</t>
  </si>
  <si>
    <t>Кладбища, га</t>
  </si>
  <si>
    <t>Итого расходы, тыс. руб.</t>
  </si>
  <si>
    <t>Отклонение</t>
  </si>
  <si>
    <t>Приложение №1</t>
  </si>
  <si>
    <t>тыс. руб.</t>
  </si>
  <si>
    <t>Приложение №2</t>
  </si>
  <si>
    <t>0</t>
  </si>
  <si>
    <t xml:space="preserve"> к отчету главы администрации Ирбитского муниципального образования о результатах своей деятельности, деятельности администрации Ирбитского муниципального образования, иных органов местного самоуправления, наделенных исполнительно-распорядительными полномочиями, в том числе о решении вопросов поставленных Думой Ирбитского муниципального образования за 2016 год</t>
  </si>
  <si>
    <t>Отчет по благоустройству территориальных администраций Ирбитского муниципального образования за 2016 год</t>
  </si>
  <si>
    <t xml:space="preserve">Анализ расходов на содержание дорог территориальных администраций Ирбитского муниципального образования за 2016 год   </t>
  </si>
  <si>
    <t>11/123</t>
  </si>
  <si>
    <t>0/0</t>
  </si>
  <si>
    <t>5/87</t>
  </si>
  <si>
    <t>1/300</t>
  </si>
  <si>
    <t>22/22</t>
  </si>
  <si>
    <t>10/115</t>
  </si>
  <si>
    <t>1/1700</t>
  </si>
  <si>
    <t>88/88</t>
  </si>
  <si>
    <t>6/921</t>
  </si>
  <si>
    <t>19/19</t>
  </si>
  <si>
    <t>6/100</t>
  </si>
  <si>
    <t>17/17</t>
  </si>
  <si>
    <t>4/50</t>
  </si>
  <si>
    <t>2/25</t>
  </si>
  <si>
    <t>30/30</t>
  </si>
  <si>
    <t>15/320</t>
  </si>
  <si>
    <t>12/12</t>
  </si>
  <si>
    <t>12/132</t>
  </si>
  <si>
    <t>37/37</t>
  </si>
  <si>
    <t>8/60</t>
  </si>
  <si>
    <t>1/700</t>
  </si>
  <si>
    <t>16/1031</t>
  </si>
  <si>
    <t>2/1700</t>
  </si>
  <si>
    <t>1/219</t>
  </si>
  <si>
    <t>6/147</t>
  </si>
  <si>
    <t>4/4</t>
  </si>
  <si>
    <t>4/140</t>
  </si>
  <si>
    <t>15/160</t>
  </si>
  <si>
    <t>36/36</t>
  </si>
  <si>
    <t>5/190</t>
  </si>
  <si>
    <t>1/200</t>
  </si>
  <si>
    <t>8/8</t>
  </si>
  <si>
    <t>5/90</t>
  </si>
  <si>
    <t>3/750</t>
  </si>
  <si>
    <t>6/92</t>
  </si>
  <si>
    <t>25/25</t>
  </si>
  <si>
    <t>6/167</t>
  </si>
  <si>
    <t>1/2500</t>
  </si>
  <si>
    <t>0/53</t>
  </si>
  <si>
    <t>16/670</t>
  </si>
  <si>
    <t>3/700</t>
  </si>
  <si>
    <t>13/13</t>
  </si>
  <si>
    <t>25/700</t>
  </si>
  <si>
    <t>2/1500</t>
  </si>
  <si>
    <t>12/30</t>
  </si>
  <si>
    <t>2/2</t>
  </si>
  <si>
    <t>14/85</t>
  </si>
  <si>
    <t>1/35</t>
  </si>
  <si>
    <t>22/68</t>
  </si>
  <si>
    <t>0/15</t>
  </si>
  <si>
    <t>217/5448</t>
  </si>
  <si>
    <t>19/10135</t>
  </si>
  <si>
    <t>326/630</t>
  </si>
  <si>
    <t>Ощебенивание дорог, устроство водопроводной трубы вдоль дорог, ремонт моста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</si>
</sst>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 vertical="center" indent="15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92" fontId="1" fillId="0" borderId="11" xfId="0" applyNumberFormat="1" applyFont="1" applyBorder="1" applyAlignment="1">
      <alignment horizontal="center" vertical="center" wrapText="1"/>
    </xf>
    <xf numFmtId="192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92" fontId="1" fillId="0" borderId="11" xfId="0" applyNumberFormat="1" applyFont="1" applyBorder="1" applyAlignment="1">
      <alignment horizontal="center"/>
    </xf>
    <xf numFmtId="192" fontId="6" fillId="32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6" fillId="32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192" fontId="3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106" zoomScaleSheetLayoutView="106" zoomScalePageLayoutView="0" workbookViewId="0" topLeftCell="B3">
      <selection activeCell="N32" sqref="N32"/>
    </sheetView>
  </sheetViews>
  <sheetFormatPr defaultColWidth="9.140625" defaultRowHeight="12.75"/>
  <cols>
    <col min="1" max="1" width="4.8515625" style="0" customWidth="1"/>
    <col min="2" max="2" width="15.00390625" style="0" customWidth="1"/>
    <col min="3" max="3" width="7.421875" style="9" customWidth="1"/>
    <col min="4" max="4" width="9.140625" style="0" customWidth="1"/>
    <col min="5" max="5" width="7.7109375" style="0" customWidth="1"/>
    <col min="6" max="6" width="7.421875" style="0" customWidth="1"/>
    <col min="7" max="7" width="9.28125" style="0" customWidth="1"/>
    <col min="8" max="8" width="8.140625" style="0" customWidth="1"/>
    <col min="9" max="9" width="7.00390625" style="0" customWidth="1"/>
    <col min="11" max="12" width="7.28125" style="0" customWidth="1"/>
    <col min="13" max="13" width="9.00390625" style="0" customWidth="1"/>
    <col min="14" max="14" width="7.28125" style="0" customWidth="1"/>
    <col min="15" max="15" width="9.421875" style="0" customWidth="1"/>
    <col min="16" max="16" width="9.57421875" style="0" customWidth="1"/>
    <col min="17" max="17" width="8.00390625" style="0" customWidth="1"/>
    <col min="20" max="20" width="9.140625" style="0" customWidth="1"/>
  </cols>
  <sheetData>
    <row r="1" spans="3:20" s="11" customFormat="1" ht="18.75">
      <c r="C1" s="14"/>
      <c r="J1" s="36" t="s">
        <v>69</v>
      </c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3:20" s="11" customFormat="1" ht="110.25" customHeight="1">
      <c r="C2" s="14"/>
      <c r="J2" s="37" t="s">
        <v>73</v>
      </c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s="11" customFormat="1" ht="32.25" customHeight="1" thickBot="1">
      <c r="B3" s="38" t="s">
        <v>75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1" t="s">
        <v>70</v>
      </c>
    </row>
    <row r="4" spans="1:20" s="11" customFormat="1" ht="63.75" customHeight="1" thickBot="1">
      <c r="A4" s="28" t="s">
        <v>0</v>
      </c>
      <c r="B4" s="28" t="s">
        <v>1</v>
      </c>
      <c r="C4" s="31" t="s">
        <v>2</v>
      </c>
      <c r="D4" s="32"/>
      <c r="E4" s="33"/>
      <c r="F4" s="31" t="s">
        <v>3</v>
      </c>
      <c r="G4" s="32"/>
      <c r="H4" s="33"/>
      <c r="I4" s="31" t="s">
        <v>4</v>
      </c>
      <c r="J4" s="32"/>
      <c r="K4" s="33"/>
      <c r="L4" s="31" t="s">
        <v>129</v>
      </c>
      <c r="M4" s="39"/>
      <c r="N4" s="40"/>
      <c r="O4" s="31" t="s">
        <v>5</v>
      </c>
      <c r="P4" s="32"/>
      <c r="Q4" s="33"/>
      <c r="R4" s="31" t="s">
        <v>6</v>
      </c>
      <c r="S4" s="32"/>
      <c r="T4" s="33"/>
    </row>
    <row r="5" spans="1:20" s="11" customFormat="1" ht="12.75" customHeight="1">
      <c r="A5" s="30"/>
      <c r="B5" s="30"/>
      <c r="C5" s="34" t="s">
        <v>7</v>
      </c>
      <c r="D5" s="28" t="s">
        <v>8</v>
      </c>
      <c r="E5" s="28" t="s">
        <v>9</v>
      </c>
      <c r="F5" s="28" t="s">
        <v>7</v>
      </c>
      <c r="G5" s="28" t="s">
        <v>8</v>
      </c>
      <c r="H5" s="28" t="s">
        <v>9</v>
      </c>
      <c r="I5" s="28" t="s">
        <v>7</v>
      </c>
      <c r="J5" s="28" t="s">
        <v>8</v>
      </c>
      <c r="K5" s="28" t="s">
        <v>9</v>
      </c>
      <c r="L5" s="28" t="s">
        <v>7</v>
      </c>
      <c r="M5" s="28" t="s">
        <v>8</v>
      </c>
      <c r="N5" s="28" t="s">
        <v>9</v>
      </c>
      <c r="O5" s="28" t="s">
        <v>7</v>
      </c>
      <c r="P5" s="28" t="s">
        <v>8</v>
      </c>
      <c r="Q5" s="28" t="s">
        <v>9</v>
      </c>
      <c r="R5" s="28" t="s">
        <v>7</v>
      </c>
      <c r="S5" s="28" t="s">
        <v>8</v>
      </c>
      <c r="T5" s="28" t="s">
        <v>9</v>
      </c>
    </row>
    <row r="6" spans="1:20" s="11" customFormat="1" ht="13.5" thickBot="1">
      <c r="A6" s="29"/>
      <c r="B6" s="29"/>
      <c r="C6" s="35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11" customFormat="1" ht="16.5" thickBot="1">
      <c r="A7" s="1">
        <v>1</v>
      </c>
      <c r="B7" s="2">
        <v>2</v>
      </c>
      <c r="C7" s="10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</row>
    <row r="8" spans="1:20" s="11" customFormat="1" ht="13.5" thickBot="1">
      <c r="A8" s="1" t="s">
        <v>10</v>
      </c>
      <c r="B8" s="2" t="s">
        <v>11</v>
      </c>
      <c r="C8" s="15">
        <v>450</v>
      </c>
      <c r="D8" s="24">
        <v>393.8</v>
      </c>
      <c r="E8" s="15">
        <f aca="true" t="shared" si="0" ref="E8:E16">C8-D8</f>
        <v>56.19999999999999</v>
      </c>
      <c r="F8" s="15">
        <v>150</v>
      </c>
      <c r="G8" s="19">
        <v>150.55</v>
      </c>
      <c r="H8" s="15">
        <f aca="true" t="shared" si="1" ref="H8:H21">F8-G8</f>
        <v>-0.5500000000000114</v>
      </c>
      <c r="I8" s="15"/>
      <c r="J8" s="19"/>
      <c r="K8" s="15"/>
      <c r="L8" s="15">
        <v>400</v>
      </c>
      <c r="M8" s="24">
        <v>396</v>
      </c>
      <c r="N8" s="15">
        <f>L8-M8</f>
        <v>4</v>
      </c>
      <c r="O8" s="19">
        <v>634.1</v>
      </c>
      <c r="P8" s="19">
        <v>633</v>
      </c>
      <c r="Q8" s="15">
        <f aca="true" t="shared" si="2" ref="Q8:Q28">O8-P8</f>
        <v>1.1000000000000227</v>
      </c>
      <c r="R8" s="15">
        <f>C8+F8+I8+L8+O8</f>
        <v>1634.1</v>
      </c>
      <c r="S8" s="15">
        <f>D8+G8+J8+P8+M8</f>
        <v>1573.35</v>
      </c>
      <c r="T8" s="15">
        <f>R8-S8</f>
        <v>60.75</v>
      </c>
    </row>
    <row r="9" spans="1:20" s="11" customFormat="1" ht="13.5" thickBot="1">
      <c r="A9" s="1" t="s">
        <v>12</v>
      </c>
      <c r="B9" s="2" t="s">
        <v>13</v>
      </c>
      <c r="C9" s="15">
        <v>600</v>
      </c>
      <c r="D9" s="24">
        <v>516.16</v>
      </c>
      <c r="E9" s="15">
        <f t="shared" si="0"/>
        <v>83.84000000000003</v>
      </c>
      <c r="F9" s="15">
        <v>155</v>
      </c>
      <c r="G9" s="19">
        <v>198.4</v>
      </c>
      <c r="H9" s="15">
        <f t="shared" si="1"/>
        <v>-43.400000000000006</v>
      </c>
      <c r="I9" s="15"/>
      <c r="J9" s="19"/>
      <c r="K9" s="15"/>
      <c r="L9" s="15"/>
      <c r="M9" s="24"/>
      <c r="N9" s="15">
        <f aca="true" t="shared" si="3" ref="N9:N28">L9-M9</f>
        <v>0</v>
      </c>
      <c r="O9" s="19">
        <v>541.9</v>
      </c>
      <c r="P9" s="19">
        <v>503.924</v>
      </c>
      <c r="Q9" s="15">
        <f t="shared" si="2"/>
        <v>37.976</v>
      </c>
      <c r="R9" s="15">
        <f aca="true" t="shared" si="4" ref="R9:R28">C9+F9+I9+L9+O9</f>
        <v>1296.9</v>
      </c>
      <c r="S9" s="15">
        <f aca="true" t="shared" si="5" ref="S9:S28">D9+G9+J9+P9+M9</f>
        <v>1218.484</v>
      </c>
      <c r="T9" s="15">
        <f aca="true" t="shared" si="6" ref="T9:T29">R9-S9</f>
        <v>78.41600000000017</v>
      </c>
    </row>
    <row r="10" spans="1:20" s="11" customFormat="1" ht="13.5" thickBot="1">
      <c r="A10" s="1" t="s">
        <v>14</v>
      </c>
      <c r="B10" s="2" t="s">
        <v>15</v>
      </c>
      <c r="C10" s="15">
        <v>350</v>
      </c>
      <c r="D10" s="24">
        <v>563.01</v>
      </c>
      <c r="E10" s="15">
        <f t="shared" si="0"/>
        <v>-213.01</v>
      </c>
      <c r="F10" s="15">
        <v>195</v>
      </c>
      <c r="G10" s="19">
        <v>191.66</v>
      </c>
      <c r="H10" s="15">
        <f t="shared" si="1"/>
        <v>3.3400000000000034</v>
      </c>
      <c r="I10" s="15"/>
      <c r="J10" s="19"/>
      <c r="K10" s="15"/>
      <c r="L10" s="15"/>
      <c r="M10" s="24"/>
      <c r="N10" s="15">
        <f t="shared" si="3"/>
        <v>0</v>
      </c>
      <c r="O10" s="19">
        <v>884.9</v>
      </c>
      <c r="P10" s="19">
        <v>574</v>
      </c>
      <c r="Q10" s="15">
        <f t="shared" si="2"/>
        <v>310.9</v>
      </c>
      <c r="R10" s="15">
        <f t="shared" si="4"/>
        <v>1429.9</v>
      </c>
      <c r="S10" s="15">
        <f t="shared" si="5"/>
        <v>1328.67</v>
      </c>
      <c r="T10" s="15">
        <f t="shared" si="6"/>
        <v>101.23000000000002</v>
      </c>
    </row>
    <row r="11" spans="1:20" s="11" customFormat="1" ht="13.5" thickBot="1">
      <c r="A11" s="1" t="s">
        <v>16</v>
      </c>
      <c r="B11" s="2" t="s">
        <v>17</v>
      </c>
      <c r="C11" s="15">
        <v>270</v>
      </c>
      <c r="D11" s="24">
        <v>341.85</v>
      </c>
      <c r="E11" s="15">
        <f t="shared" si="0"/>
        <v>-71.85000000000002</v>
      </c>
      <c r="F11" s="15">
        <v>80</v>
      </c>
      <c r="G11" s="19">
        <v>50</v>
      </c>
      <c r="H11" s="15">
        <f t="shared" si="1"/>
        <v>30</v>
      </c>
      <c r="I11" s="15"/>
      <c r="J11" s="19"/>
      <c r="K11" s="15"/>
      <c r="L11" s="15">
        <v>450</v>
      </c>
      <c r="M11" s="24">
        <v>445.5</v>
      </c>
      <c r="N11" s="15">
        <f t="shared" si="3"/>
        <v>4.5</v>
      </c>
      <c r="O11" s="19">
        <v>782.2</v>
      </c>
      <c r="P11" s="19">
        <v>691.5</v>
      </c>
      <c r="Q11" s="15">
        <f t="shared" si="2"/>
        <v>90.70000000000005</v>
      </c>
      <c r="R11" s="15">
        <f t="shared" si="4"/>
        <v>1582.2</v>
      </c>
      <c r="S11" s="15">
        <f t="shared" si="5"/>
        <v>1528.85</v>
      </c>
      <c r="T11" s="15">
        <f t="shared" si="6"/>
        <v>53.350000000000136</v>
      </c>
    </row>
    <row r="12" spans="1:20" s="11" customFormat="1" ht="13.5" thickBot="1">
      <c r="A12" s="1" t="s">
        <v>18</v>
      </c>
      <c r="B12" s="2" t="s">
        <v>19</v>
      </c>
      <c r="C12" s="15">
        <v>930</v>
      </c>
      <c r="D12" s="24">
        <v>977.62</v>
      </c>
      <c r="E12" s="15">
        <f t="shared" si="0"/>
        <v>-47.620000000000005</v>
      </c>
      <c r="F12" s="15">
        <v>50</v>
      </c>
      <c r="G12" s="19">
        <v>151.75</v>
      </c>
      <c r="H12" s="15">
        <f t="shared" si="1"/>
        <v>-101.75</v>
      </c>
      <c r="I12" s="15"/>
      <c r="J12" s="19"/>
      <c r="K12" s="15"/>
      <c r="L12" s="15"/>
      <c r="M12" s="24"/>
      <c r="N12" s="15">
        <f t="shared" si="3"/>
        <v>0</v>
      </c>
      <c r="O12" s="19">
        <v>1581.9</v>
      </c>
      <c r="P12" s="19">
        <v>1233.43</v>
      </c>
      <c r="Q12" s="15">
        <f t="shared" si="2"/>
        <v>348.47</v>
      </c>
      <c r="R12" s="15">
        <f t="shared" si="4"/>
        <v>2561.9</v>
      </c>
      <c r="S12" s="15">
        <f t="shared" si="5"/>
        <v>2362.8</v>
      </c>
      <c r="T12" s="15">
        <f t="shared" si="6"/>
        <v>199.0999999999999</v>
      </c>
    </row>
    <row r="13" spans="1:20" s="11" customFormat="1" ht="13.5" thickBot="1">
      <c r="A13" s="1" t="s">
        <v>20</v>
      </c>
      <c r="B13" s="2" t="s">
        <v>21</v>
      </c>
      <c r="C13" s="15">
        <v>140</v>
      </c>
      <c r="D13" s="24">
        <v>90.71</v>
      </c>
      <c r="E13" s="15">
        <f t="shared" si="0"/>
        <v>49.290000000000006</v>
      </c>
      <c r="F13" s="15">
        <v>300</v>
      </c>
      <c r="G13" s="19">
        <v>278.15</v>
      </c>
      <c r="H13" s="15">
        <f t="shared" si="1"/>
        <v>21.850000000000023</v>
      </c>
      <c r="I13" s="15"/>
      <c r="J13" s="19"/>
      <c r="K13" s="15"/>
      <c r="L13" s="15">
        <v>450</v>
      </c>
      <c r="M13" s="24">
        <v>447.75</v>
      </c>
      <c r="N13" s="15">
        <f t="shared" si="3"/>
        <v>2.25</v>
      </c>
      <c r="O13" s="19">
        <v>517.7</v>
      </c>
      <c r="P13" s="19">
        <v>481.73</v>
      </c>
      <c r="Q13" s="15">
        <f t="shared" si="2"/>
        <v>35.97000000000003</v>
      </c>
      <c r="R13" s="15">
        <f t="shared" si="4"/>
        <v>1407.7</v>
      </c>
      <c r="S13" s="15">
        <f t="shared" si="5"/>
        <v>1298.34</v>
      </c>
      <c r="T13" s="15">
        <f t="shared" si="6"/>
        <v>109.36000000000013</v>
      </c>
    </row>
    <row r="14" spans="1:20" s="11" customFormat="1" ht="13.5" thickBot="1">
      <c r="A14" s="1" t="s">
        <v>22</v>
      </c>
      <c r="B14" s="2" t="s">
        <v>23</v>
      </c>
      <c r="C14" s="15">
        <v>960</v>
      </c>
      <c r="D14" s="24">
        <v>885</v>
      </c>
      <c r="E14" s="15">
        <f t="shared" si="0"/>
        <v>75</v>
      </c>
      <c r="F14" s="15">
        <v>50</v>
      </c>
      <c r="G14" s="19">
        <v>49.15</v>
      </c>
      <c r="H14" s="15">
        <f t="shared" si="1"/>
        <v>0.8500000000000014</v>
      </c>
      <c r="I14" s="15">
        <v>100</v>
      </c>
      <c r="J14" s="19">
        <v>99.99</v>
      </c>
      <c r="K14" s="15">
        <f>I14-J14</f>
        <v>0.010000000000005116</v>
      </c>
      <c r="L14" s="15"/>
      <c r="M14" s="24"/>
      <c r="N14" s="15">
        <f t="shared" si="3"/>
        <v>0</v>
      </c>
      <c r="O14" s="19">
        <v>399</v>
      </c>
      <c r="P14" s="19">
        <v>292.95</v>
      </c>
      <c r="Q14" s="15">
        <f t="shared" si="2"/>
        <v>106.05000000000001</v>
      </c>
      <c r="R14" s="15">
        <f t="shared" si="4"/>
        <v>1509</v>
      </c>
      <c r="S14" s="15">
        <f t="shared" si="5"/>
        <v>1327.09</v>
      </c>
      <c r="T14" s="15">
        <f t="shared" si="6"/>
        <v>181.91000000000008</v>
      </c>
    </row>
    <row r="15" spans="1:20" s="11" customFormat="1" ht="13.5" thickBot="1">
      <c r="A15" s="1" t="s">
        <v>24</v>
      </c>
      <c r="B15" s="2" t="s">
        <v>25</v>
      </c>
      <c r="C15" s="15">
        <v>250</v>
      </c>
      <c r="D15" s="24">
        <v>306.6</v>
      </c>
      <c r="E15" s="15">
        <f t="shared" si="0"/>
        <v>-56.60000000000002</v>
      </c>
      <c r="F15" s="15">
        <v>50</v>
      </c>
      <c r="G15" s="19">
        <v>50</v>
      </c>
      <c r="H15" s="15">
        <f t="shared" si="1"/>
        <v>0</v>
      </c>
      <c r="I15" s="15"/>
      <c r="J15" s="19"/>
      <c r="K15" s="15"/>
      <c r="L15" s="15"/>
      <c r="M15" s="24"/>
      <c r="N15" s="15">
        <f t="shared" si="3"/>
        <v>0</v>
      </c>
      <c r="O15" s="19">
        <v>510.3</v>
      </c>
      <c r="P15" s="19">
        <v>453.709</v>
      </c>
      <c r="Q15" s="15">
        <f t="shared" si="2"/>
        <v>56.59100000000001</v>
      </c>
      <c r="R15" s="15">
        <f t="shared" si="4"/>
        <v>810.3</v>
      </c>
      <c r="S15" s="15">
        <f t="shared" si="5"/>
        <v>810.309</v>
      </c>
      <c r="T15" s="15">
        <f t="shared" si="6"/>
        <v>-0.009000000000014552</v>
      </c>
    </row>
    <row r="16" spans="1:20" s="11" customFormat="1" ht="13.5" thickBot="1">
      <c r="A16" s="1" t="s">
        <v>26</v>
      </c>
      <c r="B16" s="2" t="s">
        <v>27</v>
      </c>
      <c r="C16" s="15">
        <v>200</v>
      </c>
      <c r="D16" s="24">
        <v>266.91</v>
      </c>
      <c r="E16" s="15">
        <f t="shared" si="0"/>
        <v>-66.91000000000003</v>
      </c>
      <c r="F16" s="15">
        <v>100</v>
      </c>
      <c r="G16" s="19">
        <v>98.12</v>
      </c>
      <c r="H16" s="15">
        <f t="shared" si="1"/>
        <v>1.8799999999999955</v>
      </c>
      <c r="I16" s="15"/>
      <c r="J16" s="19"/>
      <c r="K16" s="15"/>
      <c r="L16" s="15"/>
      <c r="M16" s="24"/>
      <c r="N16" s="15">
        <f t="shared" si="3"/>
        <v>0</v>
      </c>
      <c r="O16" s="19">
        <v>525.5</v>
      </c>
      <c r="P16" s="19">
        <v>421</v>
      </c>
      <c r="Q16" s="15">
        <f t="shared" si="2"/>
        <v>104.5</v>
      </c>
      <c r="R16" s="15">
        <f t="shared" si="4"/>
        <v>825.5</v>
      </c>
      <c r="S16" s="15">
        <f t="shared" si="5"/>
        <v>786.03</v>
      </c>
      <c r="T16" s="15">
        <f t="shared" si="6"/>
        <v>39.47000000000003</v>
      </c>
    </row>
    <row r="17" spans="1:20" s="11" customFormat="1" ht="13.5" thickBot="1">
      <c r="A17" s="1" t="s">
        <v>28</v>
      </c>
      <c r="B17" s="2" t="s">
        <v>29</v>
      </c>
      <c r="C17" s="15">
        <v>250</v>
      </c>
      <c r="D17" s="24">
        <v>135.26</v>
      </c>
      <c r="E17" s="15">
        <f aca="true" t="shared" si="7" ref="E17:E28">C17-D17</f>
        <v>114.74000000000001</v>
      </c>
      <c r="F17" s="15">
        <v>100</v>
      </c>
      <c r="G17" s="19">
        <v>50.05</v>
      </c>
      <c r="H17" s="15">
        <f t="shared" si="1"/>
        <v>49.95</v>
      </c>
      <c r="I17" s="15"/>
      <c r="J17" s="19"/>
      <c r="K17" s="15"/>
      <c r="L17" s="15"/>
      <c r="M17" s="24"/>
      <c r="N17" s="15">
        <f t="shared" si="3"/>
        <v>0</v>
      </c>
      <c r="O17" s="19">
        <v>231.2</v>
      </c>
      <c r="P17" s="19">
        <v>229</v>
      </c>
      <c r="Q17" s="15">
        <f t="shared" si="2"/>
        <v>2.1999999999999886</v>
      </c>
      <c r="R17" s="15">
        <f t="shared" si="4"/>
        <v>581.2</v>
      </c>
      <c r="S17" s="15">
        <f t="shared" si="5"/>
        <v>414.31</v>
      </c>
      <c r="T17" s="15">
        <f t="shared" si="6"/>
        <v>166.89000000000004</v>
      </c>
    </row>
    <row r="18" spans="1:20" s="11" customFormat="1" ht="13.5" thickBot="1">
      <c r="A18" s="1" t="s">
        <v>30</v>
      </c>
      <c r="B18" s="2" t="s">
        <v>31</v>
      </c>
      <c r="C18" s="15">
        <v>125</v>
      </c>
      <c r="D18" s="24">
        <v>249.88</v>
      </c>
      <c r="E18" s="15">
        <f t="shared" si="7"/>
        <v>-124.88</v>
      </c>
      <c r="F18" s="15">
        <v>95</v>
      </c>
      <c r="G18" s="19">
        <v>50</v>
      </c>
      <c r="H18" s="15">
        <f t="shared" si="1"/>
        <v>45</v>
      </c>
      <c r="I18" s="15"/>
      <c r="J18" s="19"/>
      <c r="K18" s="15"/>
      <c r="L18" s="15">
        <v>200</v>
      </c>
      <c r="M18" s="27">
        <v>199.99</v>
      </c>
      <c r="N18" s="15">
        <f t="shared" si="3"/>
        <v>0.009999999999990905</v>
      </c>
      <c r="O18" s="19">
        <v>381.5</v>
      </c>
      <c r="P18" s="19">
        <v>229.992</v>
      </c>
      <c r="Q18" s="15">
        <f t="shared" si="2"/>
        <v>151.508</v>
      </c>
      <c r="R18" s="15">
        <f t="shared" si="4"/>
        <v>801.5</v>
      </c>
      <c r="S18" s="15">
        <f t="shared" si="5"/>
        <v>729.862</v>
      </c>
      <c r="T18" s="15">
        <f t="shared" si="6"/>
        <v>71.63800000000003</v>
      </c>
    </row>
    <row r="19" spans="1:20" s="11" customFormat="1" ht="13.5" thickBot="1">
      <c r="A19" s="1" t="s">
        <v>32</v>
      </c>
      <c r="B19" s="2" t="s">
        <v>33</v>
      </c>
      <c r="C19" s="15">
        <v>135</v>
      </c>
      <c r="D19" s="24">
        <v>135</v>
      </c>
      <c r="E19" s="15">
        <f t="shared" si="7"/>
        <v>0</v>
      </c>
      <c r="F19" s="15">
        <v>20</v>
      </c>
      <c r="G19" s="19">
        <v>42</v>
      </c>
      <c r="H19" s="15">
        <f t="shared" si="1"/>
        <v>-22</v>
      </c>
      <c r="I19" s="15"/>
      <c r="J19" s="19"/>
      <c r="K19" s="15"/>
      <c r="L19" s="15">
        <v>99.9</v>
      </c>
      <c r="M19" s="24">
        <v>99.9</v>
      </c>
      <c r="N19" s="15">
        <f t="shared" si="3"/>
        <v>0</v>
      </c>
      <c r="O19" s="19">
        <v>350</v>
      </c>
      <c r="P19" s="19">
        <v>300.24</v>
      </c>
      <c r="Q19" s="15">
        <f t="shared" si="2"/>
        <v>49.75999999999999</v>
      </c>
      <c r="R19" s="15">
        <f t="shared" si="4"/>
        <v>604.9</v>
      </c>
      <c r="S19" s="15">
        <f t="shared" si="5"/>
        <v>577.14</v>
      </c>
      <c r="T19" s="15">
        <f t="shared" si="6"/>
        <v>27.75999999999999</v>
      </c>
    </row>
    <row r="20" spans="1:20" s="11" customFormat="1" ht="13.5" thickBot="1">
      <c r="A20" s="1" t="s">
        <v>34</v>
      </c>
      <c r="B20" s="2" t="s">
        <v>35</v>
      </c>
      <c r="C20" s="15">
        <v>750</v>
      </c>
      <c r="D20" s="24">
        <v>750</v>
      </c>
      <c r="E20" s="15">
        <f t="shared" si="7"/>
        <v>0</v>
      </c>
      <c r="F20" s="15">
        <v>235</v>
      </c>
      <c r="G20" s="19">
        <v>234.18</v>
      </c>
      <c r="H20" s="15">
        <f t="shared" si="1"/>
        <v>0.8199999999999932</v>
      </c>
      <c r="I20" s="15"/>
      <c r="J20" s="19"/>
      <c r="K20" s="15"/>
      <c r="L20" s="15">
        <v>99</v>
      </c>
      <c r="M20" s="24">
        <v>99</v>
      </c>
      <c r="N20" s="15">
        <f t="shared" si="3"/>
        <v>0</v>
      </c>
      <c r="O20" s="19">
        <v>724</v>
      </c>
      <c r="P20" s="19">
        <v>588.98</v>
      </c>
      <c r="Q20" s="15">
        <f t="shared" si="2"/>
        <v>135.01999999999998</v>
      </c>
      <c r="R20" s="15">
        <f t="shared" si="4"/>
        <v>1808</v>
      </c>
      <c r="S20" s="15">
        <f t="shared" si="5"/>
        <v>1672.16</v>
      </c>
      <c r="T20" s="15">
        <f t="shared" si="6"/>
        <v>135.83999999999992</v>
      </c>
    </row>
    <row r="21" spans="1:20" s="11" customFormat="1" ht="13.5" thickBot="1">
      <c r="A21" s="1" t="s">
        <v>36</v>
      </c>
      <c r="B21" s="2" t="s">
        <v>37</v>
      </c>
      <c r="C21" s="15">
        <v>525</v>
      </c>
      <c r="D21" s="24">
        <v>271.15</v>
      </c>
      <c r="E21" s="15">
        <f t="shared" si="7"/>
        <v>253.85000000000002</v>
      </c>
      <c r="F21" s="15">
        <v>20</v>
      </c>
      <c r="G21" s="19">
        <v>266.91</v>
      </c>
      <c r="H21" s="15">
        <f t="shared" si="1"/>
        <v>-246.91000000000003</v>
      </c>
      <c r="I21" s="15"/>
      <c r="J21" s="19"/>
      <c r="K21" s="15"/>
      <c r="L21" s="15"/>
      <c r="M21" s="24"/>
      <c r="N21" s="15">
        <f t="shared" si="3"/>
        <v>0</v>
      </c>
      <c r="O21" s="19">
        <v>366</v>
      </c>
      <c r="P21" s="19">
        <v>315.6</v>
      </c>
      <c r="Q21" s="15">
        <f t="shared" si="2"/>
        <v>50.39999999999998</v>
      </c>
      <c r="R21" s="15">
        <f t="shared" si="4"/>
        <v>911</v>
      </c>
      <c r="S21" s="15">
        <f t="shared" si="5"/>
        <v>853.66</v>
      </c>
      <c r="T21" s="15">
        <f t="shared" si="6"/>
        <v>57.34000000000003</v>
      </c>
    </row>
    <row r="22" spans="1:20" s="11" customFormat="1" ht="13.5" thickBot="1">
      <c r="A22" s="1" t="s">
        <v>38</v>
      </c>
      <c r="B22" s="2" t="s">
        <v>39</v>
      </c>
      <c r="C22" s="15">
        <v>250</v>
      </c>
      <c r="D22" s="24">
        <v>161.95</v>
      </c>
      <c r="E22" s="15">
        <f t="shared" si="7"/>
        <v>88.05000000000001</v>
      </c>
      <c r="F22" s="15">
        <v>40</v>
      </c>
      <c r="G22" s="19">
        <v>71</v>
      </c>
      <c r="H22" s="15">
        <f aca="true" t="shared" si="8" ref="H22:H28">F22-G22</f>
        <v>-31</v>
      </c>
      <c r="I22" s="15"/>
      <c r="J22" s="19"/>
      <c r="K22" s="15"/>
      <c r="L22" s="15">
        <v>30</v>
      </c>
      <c r="M22" s="24">
        <v>30</v>
      </c>
      <c r="N22" s="15">
        <f t="shared" si="3"/>
        <v>0</v>
      </c>
      <c r="O22" s="19">
        <v>273.8</v>
      </c>
      <c r="P22" s="19">
        <v>322.75</v>
      </c>
      <c r="Q22" s="15">
        <f t="shared" si="2"/>
        <v>-48.94999999999999</v>
      </c>
      <c r="R22" s="15">
        <f t="shared" si="4"/>
        <v>593.8</v>
      </c>
      <c r="S22" s="15">
        <f t="shared" si="5"/>
        <v>585.7</v>
      </c>
      <c r="T22" s="15">
        <f t="shared" si="6"/>
        <v>8.099999999999909</v>
      </c>
    </row>
    <row r="23" spans="1:20" s="11" customFormat="1" ht="13.5" thickBot="1">
      <c r="A23" s="1" t="s">
        <v>40</v>
      </c>
      <c r="B23" s="2" t="s">
        <v>41</v>
      </c>
      <c r="C23" s="15">
        <v>350</v>
      </c>
      <c r="D23" s="24">
        <v>299.61</v>
      </c>
      <c r="E23" s="15">
        <f t="shared" si="7"/>
        <v>50.389999999999986</v>
      </c>
      <c r="F23" s="15">
        <v>55</v>
      </c>
      <c r="G23" s="19">
        <v>55</v>
      </c>
      <c r="H23" s="15">
        <f t="shared" si="8"/>
        <v>0</v>
      </c>
      <c r="I23" s="15"/>
      <c r="J23" s="19"/>
      <c r="K23" s="15"/>
      <c r="L23" s="15">
        <v>400</v>
      </c>
      <c r="M23" s="24">
        <v>328</v>
      </c>
      <c r="N23" s="15">
        <f t="shared" si="3"/>
        <v>72</v>
      </c>
      <c r="O23" s="19">
        <v>284</v>
      </c>
      <c r="P23" s="19">
        <v>359.74</v>
      </c>
      <c r="Q23" s="15">
        <f t="shared" si="2"/>
        <v>-75.74000000000001</v>
      </c>
      <c r="R23" s="15">
        <f t="shared" si="4"/>
        <v>1089</v>
      </c>
      <c r="S23" s="15">
        <f t="shared" si="5"/>
        <v>1042.35</v>
      </c>
      <c r="T23" s="15">
        <f t="shared" si="6"/>
        <v>46.65000000000009</v>
      </c>
    </row>
    <row r="24" spans="1:20" s="11" customFormat="1" ht="13.5" thickBot="1">
      <c r="A24" s="1" t="s">
        <v>42</v>
      </c>
      <c r="B24" s="2" t="s">
        <v>43</v>
      </c>
      <c r="C24" s="15">
        <v>350</v>
      </c>
      <c r="D24" s="24">
        <v>286.75</v>
      </c>
      <c r="E24" s="15">
        <f t="shared" si="7"/>
        <v>63.25</v>
      </c>
      <c r="F24" s="15">
        <v>45</v>
      </c>
      <c r="G24" s="19">
        <v>61.46</v>
      </c>
      <c r="H24" s="15">
        <f t="shared" si="8"/>
        <v>-16.46</v>
      </c>
      <c r="I24" s="15"/>
      <c r="J24" s="19"/>
      <c r="K24" s="15"/>
      <c r="L24" s="15"/>
      <c r="M24" s="24"/>
      <c r="N24" s="15">
        <f t="shared" si="3"/>
        <v>0</v>
      </c>
      <c r="O24" s="19">
        <v>491.4</v>
      </c>
      <c r="P24" s="19">
        <v>260</v>
      </c>
      <c r="Q24" s="15">
        <f t="shared" si="2"/>
        <v>231.39999999999998</v>
      </c>
      <c r="R24" s="15">
        <f t="shared" si="4"/>
        <v>886.4</v>
      </c>
      <c r="S24" s="15">
        <f t="shared" si="5"/>
        <v>608.21</v>
      </c>
      <c r="T24" s="15">
        <f t="shared" si="6"/>
        <v>278.18999999999994</v>
      </c>
    </row>
    <row r="25" spans="1:20" s="11" customFormat="1" ht="13.5" thickBot="1">
      <c r="A25" s="1" t="s">
        <v>44</v>
      </c>
      <c r="B25" s="2" t="s">
        <v>45</v>
      </c>
      <c r="C25" s="15">
        <v>300</v>
      </c>
      <c r="D25" s="24">
        <v>329.82</v>
      </c>
      <c r="E25" s="15">
        <f t="shared" si="7"/>
        <v>-29.819999999999993</v>
      </c>
      <c r="F25" s="15">
        <v>95</v>
      </c>
      <c r="G25" s="19">
        <v>113.27</v>
      </c>
      <c r="H25" s="15">
        <f t="shared" si="8"/>
        <v>-18.269999999999996</v>
      </c>
      <c r="I25" s="15"/>
      <c r="J25" s="19"/>
      <c r="K25" s="15"/>
      <c r="L25" s="15"/>
      <c r="M25" s="24"/>
      <c r="N25" s="15">
        <f t="shared" si="3"/>
        <v>0</v>
      </c>
      <c r="O25" s="19">
        <v>650.9</v>
      </c>
      <c r="P25" s="19">
        <v>493.416</v>
      </c>
      <c r="Q25" s="15">
        <f t="shared" si="2"/>
        <v>157.48399999999998</v>
      </c>
      <c r="R25" s="15">
        <f t="shared" si="4"/>
        <v>1045.9</v>
      </c>
      <c r="S25" s="15">
        <f t="shared" si="5"/>
        <v>936.506</v>
      </c>
      <c r="T25" s="15">
        <f t="shared" si="6"/>
        <v>109.39400000000012</v>
      </c>
    </row>
    <row r="26" spans="1:20" s="11" customFormat="1" ht="13.5" thickBot="1">
      <c r="A26" s="1" t="s">
        <v>46</v>
      </c>
      <c r="B26" s="2" t="s">
        <v>47</v>
      </c>
      <c r="C26" s="15">
        <v>220</v>
      </c>
      <c r="D26" s="24">
        <v>336.21</v>
      </c>
      <c r="E26" s="15">
        <f t="shared" si="7"/>
        <v>-116.20999999999998</v>
      </c>
      <c r="F26" s="15">
        <v>100</v>
      </c>
      <c r="G26" s="19">
        <v>69.99</v>
      </c>
      <c r="H26" s="15">
        <f t="shared" si="8"/>
        <v>30.010000000000005</v>
      </c>
      <c r="I26" s="15"/>
      <c r="J26" s="19"/>
      <c r="K26" s="15"/>
      <c r="L26" s="15">
        <v>400</v>
      </c>
      <c r="M26" s="24">
        <v>400</v>
      </c>
      <c r="N26" s="15">
        <f t="shared" si="3"/>
        <v>0</v>
      </c>
      <c r="O26" s="19">
        <v>827.2</v>
      </c>
      <c r="P26" s="19">
        <v>711</v>
      </c>
      <c r="Q26" s="15">
        <f t="shared" si="2"/>
        <v>116.20000000000005</v>
      </c>
      <c r="R26" s="15">
        <f t="shared" si="4"/>
        <v>1547.2</v>
      </c>
      <c r="S26" s="15">
        <f t="shared" si="5"/>
        <v>1517.2</v>
      </c>
      <c r="T26" s="15">
        <f t="shared" si="6"/>
        <v>30</v>
      </c>
    </row>
    <row r="27" spans="1:20" s="11" customFormat="1" ht="13.5" thickBot="1">
      <c r="A27" s="1" t="s">
        <v>48</v>
      </c>
      <c r="B27" s="2" t="s">
        <v>49</v>
      </c>
      <c r="C27" s="15">
        <v>150</v>
      </c>
      <c r="D27" s="24">
        <v>183.77</v>
      </c>
      <c r="E27" s="15">
        <f t="shared" si="7"/>
        <v>-33.77000000000001</v>
      </c>
      <c r="F27" s="15">
        <v>256.75</v>
      </c>
      <c r="G27" s="19">
        <v>649.99</v>
      </c>
      <c r="H27" s="15">
        <f t="shared" si="8"/>
        <v>-393.24</v>
      </c>
      <c r="I27" s="15"/>
      <c r="J27" s="19"/>
      <c r="K27" s="15"/>
      <c r="L27" s="15">
        <v>450</v>
      </c>
      <c r="M27" s="27">
        <v>177.96</v>
      </c>
      <c r="N27" s="15">
        <f t="shared" si="3"/>
        <v>272.03999999999996</v>
      </c>
      <c r="O27" s="19">
        <v>905.2</v>
      </c>
      <c r="P27" s="19">
        <v>404</v>
      </c>
      <c r="Q27" s="15">
        <f t="shared" si="2"/>
        <v>501.20000000000005</v>
      </c>
      <c r="R27" s="15">
        <f t="shared" si="4"/>
        <v>1761.95</v>
      </c>
      <c r="S27" s="15">
        <f t="shared" si="5"/>
        <v>1415.72</v>
      </c>
      <c r="T27" s="15">
        <f t="shared" si="6"/>
        <v>346.23</v>
      </c>
    </row>
    <row r="28" spans="1:20" s="11" customFormat="1" ht="13.5" thickBot="1">
      <c r="A28" s="1" t="s">
        <v>50</v>
      </c>
      <c r="B28" s="2" t="s">
        <v>51</v>
      </c>
      <c r="C28" s="15">
        <v>500</v>
      </c>
      <c r="D28" s="24">
        <v>660.2</v>
      </c>
      <c r="E28" s="15">
        <f t="shared" si="7"/>
        <v>-160.20000000000005</v>
      </c>
      <c r="F28" s="15">
        <v>165</v>
      </c>
      <c r="G28" s="19">
        <v>227.82</v>
      </c>
      <c r="H28" s="15">
        <f t="shared" si="8"/>
        <v>-62.81999999999999</v>
      </c>
      <c r="I28" s="15"/>
      <c r="J28" s="19"/>
      <c r="K28" s="15"/>
      <c r="L28" s="15">
        <v>600</v>
      </c>
      <c r="M28" s="24">
        <v>90</v>
      </c>
      <c r="N28" s="15">
        <f t="shared" si="3"/>
        <v>510</v>
      </c>
      <c r="O28" s="19">
        <v>488.9</v>
      </c>
      <c r="P28" s="19">
        <v>710.71</v>
      </c>
      <c r="Q28" s="15">
        <f t="shared" si="2"/>
        <v>-221.81000000000006</v>
      </c>
      <c r="R28" s="15">
        <f t="shared" si="4"/>
        <v>1753.9</v>
      </c>
      <c r="S28" s="15">
        <f t="shared" si="5"/>
        <v>1688.73</v>
      </c>
      <c r="T28" s="15">
        <f t="shared" si="6"/>
        <v>65.17000000000007</v>
      </c>
    </row>
    <row r="29" spans="1:20" s="11" customFormat="1" ht="19.5" thickBot="1">
      <c r="A29" s="1"/>
      <c r="B29" s="3" t="s">
        <v>52</v>
      </c>
      <c r="C29" s="16">
        <f>SUM(C8:C28)</f>
        <v>8055</v>
      </c>
      <c r="D29" s="16">
        <f aca="true" t="shared" si="9" ref="D29:S29">SUM(D8:D28)</f>
        <v>8141.259999999999</v>
      </c>
      <c r="E29" s="16">
        <f t="shared" si="9"/>
        <v>-86.26000000000002</v>
      </c>
      <c r="F29" s="16">
        <f t="shared" si="9"/>
        <v>2356.75</v>
      </c>
      <c r="G29" s="16">
        <f t="shared" si="9"/>
        <v>3109.4500000000003</v>
      </c>
      <c r="H29" s="16">
        <f t="shared" si="9"/>
        <v>-752.7</v>
      </c>
      <c r="I29" s="16">
        <f t="shared" si="9"/>
        <v>100</v>
      </c>
      <c r="J29" s="25">
        <v>99.99</v>
      </c>
      <c r="K29" s="16">
        <f t="shared" si="9"/>
        <v>0.010000000000005116</v>
      </c>
      <c r="L29" s="16">
        <f>SUM(L8:L28)</f>
        <v>3578.9</v>
      </c>
      <c r="M29" s="16">
        <f>SUM(M8:M28)</f>
        <v>2714.1000000000004</v>
      </c>
      <c r="N29" s="25">
        <f>SUM(N7:N28)</f>
        <v>878.8</v>
      </c>
      <c r="O29" s="20">
        <f t="shared" si="9"/>
        <v>12351.6</v>
      </c>
      <c r="P29" s="20">
        <f t="shared" si="9"/>
        <v>10210.670999999998</v>
      </c>
      <c r="Q29" s="16">
        <f t="shared" si="9"/>
        <v>2140.929</v>
      </c>
      <c r="R29" s="26">
        <f>SUM(R8:R28)</f>
        <v>26442.250000000004</v>
      </c>
      <c r="S29" s="16">
        <f t="shared" si="9"/>
        <v>24275.470999999998</v>
      </c>
      <c r="T29" s="26">
        <f t="shared" si="6"/>
        <v>2166.779000000006</v>
      </c>
    </row>
    <row r="30" s="11" customFormat="1" ht="15.75">
      <c r="C30" s="14"/>
    </row>
  </sheetData>
  <sheetProtection/>
  <mergeCells count="29">
    <mergeCell ref="O4:Q4"/>
    <mergeCell ref="K5:K6"/>
    <mergeCell ref="O5:O6"/>
    <mergeCell ref="P5:P6"/>
    <mergeCell ref="I4:K4"/>
    <mergeCell ref="I5:I6"/>
    <mergeCell ref="L4:N4"/>
    <mergeCell ref="L5:L6"/>
    <mergeCell ref="M5:M6"/>
    <mergeCell ref="N5:N6"/>
    <mergeCell ref="R5:R6"/>
    <mergeCell ref="J1:T1"/>
    <mergeCell ref="E5:E6"/>
    <mergeCell ref="Q5:Q6"/>
    <mergeCell ref="J2:T2"/>
    <mergeCell ref="B3:S3"/>
    <mergeCell ref="J5:J6"/>
    <mergeCell ref="S5:S6"/>
    <mergeCell ref="T5:T6"/>
    <mergeCell ref="R4:T4"/>
    <mergeCell ref="G5:G6"/>
    <mergeCell ref="A4:A6"/>
    <mergeCell ref="B4:B6"/>
    <mergeCell ref="C4:E4"/>
    <mergeCell ref="F4:H4"/>
    <mergeCell ref="C5:C6"/>
    <mergeCell ref="D5:D6"/>
    <mergeCell ref="F5:F6"/>
    <mergeCell ref="H5:H6"/>
  </mergeCells>
  <printOptions/>
  <pageMargins left="0.3937007874015748" right="0.1968503937007874" top="0.1968503937007874" bottom="0.1968503937007874" header="0.5118110236220472" footer="0.5118110236220472"/>
  <pageSetup firstPageNumber="97" useFirstPageNumber="1" horizontalDpi="600" verticalDpi="600" orientation="landscape" paperSize="9" scale="8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102" zoomScaleSheetLayoutView="102" zoomScalePageLayoutView="0" workbookViewId="0" topLeftCell="A4">
      <selection activeCell="AA17" sqref="AA17"/>
    </sheetView>
  </sheetViews>
  <sheetFormatPr defaultColWidth="9.140625" defaultRowHeight="12.75"/>
  <cols>
    <col min="1" max="1" width="6.421875" style="0" customWidth="1"/>
    <col min="2" max="2" width="14.57421875" style="0" customWidth="1"/>
    <col min="3" max="3" width="12.57421875" style="0" customWidth="1"/>
    <col min="4" max="4" width="9.7109375" style="0" customWidth="1"/>
    <col min="5" max="5" width="7.421875" style="0" customWidth="1"/>
    <col min="6" max="6" width="10.421875" style="0" customWidth="1"/>
    <col min="7" max="7" width="10.57421875" style="0" customWidth="1"/>
  </cols>
  <sheetData>
    <row r="1" spans="3:17" s="11" customFormat="1" ht="18.75">
      <c r="C1" s="14"/>
      <c r="J1" s="36" t="s">
        <v>71</v>
      </c>
      <c r="K1" s="36"/>
      <c r="L1" s="36"/>
      <c r="M1" s="36"/>
      <c r="N1" s="36"/>
      <c r="O1" s="36"/>
      <c r="P1" s="36"/>
      <c r="Q1" s="36"/>
    </row>
    <row r="2" spans="3:17" s="11" customFormat="1" ht="91.5" customHeight="1">
      <c r="C2" s="14"/>
      <c r="J2" s="37" t="s">
        <v>73</v>
      </c>
      <c r="K2" s="37"/>
      <c r="L2" s="37"/>
      <c r="M2" s="37"/>
      <c r="N2" s="37"/>
      <c r="O2" s="37"/>
      <c r="P2" s="37"/>
      <c r="Q2" s="37"/>
    </row>
    <row r="3" spans="1:16" s="11" customFormat="1" ht="18.75" customHeight="1">
      <c r="A3" s="4" t="s">
        <v>53</v>
      </c>
      <c r="B3" s="48" t="s">
        <v>74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="11" customFormat="1" ht="13.5" thickBot="1">
      <c r="A4" s="4" t="s">
        <v>54</v>
      </c>
    </row>
    <row r="5" spans="1:17" s="11" customFormat="1" ht="88.5" customHeight="1" thickBot="1">
      <c r="A5" s="49" t="s">
        <v>0</v>
      </c>
      <c r="B5" s="49" t="s">
        <v>1</v>
      </c>
      <c r="C5" s="43" t="s">
        <v>55</v>
      </c>
      <c r="D5" s="43" t="s">
        <v>56</v>
      </c>
      <c r="E5" s="43" t="s">
        <v>57</v>
      </c>
      <c r="F5" s="43" t="s">
        <v>58</v>
      </c>
      <c r="G5" s="43" t="s">
        <v>59</v>
      </c>
      <c r="H5" s="43" t="s">
        <v>60</v>
      </c>
      <c r="I5" s="43" t="s">
        <v>61</v>
      </c>
      <c r="J5" s="43" t="s">
        <v>62</v>
      </c>
      <c r="K5" s="43" t="s">
        <v>63</v>
      </c>
      <c r="L5" s="43" t="s">
        <v>64</v>
      </c>
      <c r="M5" s="43" t="s">
        <v>65</v>
      </c>
      <c r="N5" s="43" t="s">
        <v>66</v>
      </c>
      <c r="O5" s="45" t="s">
        <v>67</v>
      </c>
      <c r="P5" s="46"/>
      <c r="Q5" s="47"/>
    </row>
    <row r="6" spans="1:17" s="11" customFormat="1" ht="26.25" thickBot="1">
      <c r="A6" s="50"/>
      <c r="B6" s="5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" t="s">
        <v>7</v>
      </c>
      <c r="P6" s="5" t="s">
        <v>8</v>
      </c>
      <c r="Q6" s="5" t="s">
        <v>68</v>
      </c>
    </row>
    <row r="7" spans="1:17" s="11" customFormat="1" ht="13.5" thickBot="1">
      <c r="A7" s="6">
        <v>1</v>
      </c>
      <c r="B7" s="5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11" customFormat="1" ht="13.5" thickBot="1">
      <c r="A8" s="6">
        <v>1</v>
      </c>
      <c r="B8" s="5" t="s">
        <v>11</v>
      </c>
      <c r="C8" s="17" t="s">
        <v>88</v>
      </c>
      <c r="D8" s="5">
        <v>27</v>
      </c>
      <c r="E8" s="5">
        <v>2</v>
      </c>
      <c r="F8" s="5">
        <v>0</v>
      </c>
      <c r="G8" s="5">
        <v>0</v>
      </c>
      <c r="H8" s="5">
        <v>0</v>
      </c>
      <c r="I8" s="21" t="s">
        <v>89</v>
      </c>
      <c r="J8" s="5">
        <v>0</v>
      </c>
      <c r="K8" s="5" t="s">
        <v>90</v>
      </c>
      <c r="L8" s="5">
        <v>0</v>
      </c>
      <c r="M8" s="5">
        <v>0</v>
      </c>
      <c r="N8" s="5">
        <v>10</v>
      </c>
      <c r="O8" s="12">
        <v>257.946</v>
      </c>
      <c r="P8" s="12">
        <v>203.524</v>
      </c>
      <c r="Q8" s="12">
        <f>O8-P8</f>
        <v>54.422000000000025</v>
      </c>
    </row>
    <row r="9" spans="1:17" s="11" customFormat="1" ht="13.5" thickBot="1">
      <c r="A9" s="6">
        <v>2</v>
      </c>
      <c r="B9" s="5" t="s">
        <v>13</v>
      </c>
      <c r="C9" s="17" t="s">
        <v>103</v>
      </c>
      <c r="D9" s="5">
        <v>0</v>
      </c>
      <c r="E9" s="5">
        <v>4</v>
      </c>
      <c r="F9" s="5">
        <v>0</v>
      </c>
      <c r="G9" s="5">
        <v>0</v>
      </c>
      <c r="H9" s="5">
        <v>2</v>
      </c>
      <c r="I9" s="8">
        <v>0</v>
      </c>
      <c r="J9" s="5">
        <v>0</v>
      </c>
      <c r="K9" s="17" t="s">
        <v>104</v>
      </c>
      <c r="L9" s="5">
        <v>0</v>
      </c>
      <c r="M9" s="5">
        <v>0</v>
      </c>
      <c r="N9" s="5">
        <v>3</v>
      </c>
      <c r="O9" s="12">
        <v>409.7</v>
      </c>
      <c r="P9" s="12">
        <v>359.527</v>
      </c>
      <c r="Q9" s="12">
        <f aca="true" t="shared" si="0" ref="Q9:Q29">O9-P9</f>
        <v>50.173</v>
      </c>
    </row>
    <row r="10" spans="1:17" s="11" customFormat="1" ht="13.5" thickBot="1">
      <c r="A10" s="6">
        <v>3</v>
      </c>
      <c r="B10" s="5" t="s">
        <v>15</v>
      </c>
      <c r="C10" s="17" t="s">
        <v>91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8">
        <v>0</v>
      </c>
      <c r="J10" s="5">
        <v>0</v>
      </c>
      <c r="K10" s="17" t="s">
        <v>92</v>
      </c>
      <c r="L10" s="5">
        <v>0</v>
      </c>
      <c r="M10" s="5">
        <v>0</v>
      </c>
      <c r="N10" s="5">
        <v>2</v>
      </c>
      <c r="O10" s="12">
        <v>270.351</v>
      </c>
      <c r="P10" s="12">
        <v>246.091</v>
      </c>
      <c r="Q10" s="12">
        <f t="shared" si="0"/>
        <v>24.25999999999999</v>
      </c>
    </row>
    <row r="11" spans="1:17" s="11" customFormat="1" ht="13.5" thickBot="1">
      <c r="A11" s="6">
        <v>4</v>
      </c>
      <c r="B11" s="5" t="s">
        <v>17</v>
      </c>
      <c r="C11" s="17" t="s">
        <v>93</v>
      </c>
      <c r="D11" s="5">
        <v>0</v>
      </c>
      <c r="E11" s="5">
        <v>1</v>
      </c>
      <c r="F11" s="5">
        <v>0</v>
      </c>
      <c r="G11" s="5">
        <v>2</v>
      </c>
      <c r="H11" s="5">
        <v>0</v>
      </c>
      <c r="I11" s="8">
        <v>0</v>
      </c>
      <c r="J11" s="5">
        <v>0</v>
      </c>
      <c r="K11" s="5" t="s">
        <v>94</v>
      </c>
      <c r="L11" s="5">
        <v>0</v>
      </c>
      <c r="M11" s="5">
        <v>0</v>
      </c>
      <c r="N11" s="5">
        <v>2</v>
      </c>
      <c r="O11" s="12">
        <v>171</v>
      </c>
      <c r="P11" s="12">
        <v>167.625</v>
      </c>
      <c r="Q11" s="12">
        <f t="shared" si="0"/>
        <v>3.375</v>
      </c>
    </row>
    <row r="12" spans="1:17" s="11" customFormat="1" ht="13.5" thickBot="1">
      <c r="A12" s="6">
        <v>5</v>
      </c>
      <c r="B12" s="5" t="s">
        <v>19</v>
      </c>
      <c r="C12" s="17" t="s">
        <v>97</v>
      </c>
      <c r="D12" s="5">
        <v>0</v>
      </c>
      <c r="E12" s="5">
        <v>8</v>
      </c>
      <c r="F12" s="5">
        <v>0</v>
      </c>
      <c r="G12" s="5">
        <v>6</v>
      </c>
      <c r="H12" s="5">
        <v>0</v>
      </c>
      <c r="I12" s="8" t="s">
        <v>98</v>
      </c>
      <c r="J12" s="5">
        <v>1</v>
      </c>
      <c r="K12" s="5" t="s">
        <v>99</v>
      </c>
      <c r="L12" s="5">
        <v>1</v>
      </c>
      <c r="M12" s="5">
        <v>0</v>
      </c>
      <c r="N12" s="5">
        <v>5</v>
      </c>
      <c r="O12" s="12">
        <v>1129.185</v>
      </c>
      <c r="P12" s="12">
        <v>1072.048</v>
      </c>
      <c r="Q12" s="12">
        <f t="shared" si="0"/>
        <v>57.136999999999944</v>
      </c>
    </row>
    <row r="13" spans="1:17" s="11" customFormat="1" ht="13.5" thickBot="1">
      <c r="A13" s="6">
        <v>6</v>
      </c>
      <c r="B13" s="5" t="s">
        <v>21</v>
      </c>
      <c r="C13" s="17" t="s">
        <v>78</v>
      </c>
      <c r="D13" s="5">
        <v>52</v>
      </c>
      <c r="E13" s="5">
        <v>10</v>
      </c>
      <c r="F13" s="5">
        <v>0</v>
      </c>
      <c r="G13" s="5">
        <v>4</v>
      </c>
      <c r="H13" s="5">
        <v>1</v>
      </c>
      <c r="I13" s="8" t="s">
        <v>79</v>
      </c>
      <c r="J13" s="5">
        <v>1</v>
      </c>
      <c r="K13" s="5" t="s">
        <v>80</v>
      </c>
      <c r="L13" s="5">
        <v>0</v>
      </c>
      <c r="M13" s="5">
        <v>0</v>
      </c>
      <c r="N13" s="5">
        <v>14</v>
      </c>
      <c r="O13" s="12">
        <v>675</v>
      </c>
      <c r="P13" s="12">
        <v>630.463</v>
      </c>
      <c r="Q13" s="12">
        <f t="shared" si="0"/>
        <v>44.537000000000035</v>
      </c>
    </row>
    <row r="14" spans="1:17" s="11" customFormat="1" ht="13.5" thickBot="1">
      <c r="A14" s="6">
        <v>7</v>
      </c>
      <c r="B14" s="5" t="s">
        <v>23</v>
      </c>
      <c r="C14" s="17" t="s">
        <v>118</v>
      </c>
      <c r="D14" s="5">
        <v>0</v>
      </c>
      <c r="E14" s="5">
        <v>10</v>
      </c>
      <c r="F14" s="5">
        <v>0</v>
      </c>
      <c r="G14" s="5">
        <v>0</v>
      </c>
      <c r="H14" s="5">
        <v>0</v>
      </c>
      <c r="I14" s="17" t="s">
        <v>119</v>
      </c>
      <c r="J14" s="5">
        <v>0</v>
      </c>
      <c r="K14" s="17" t="s">
        <v>120</v>
      </c>
      <c r="L14" s="5">
        <v>1</v>
      </c>
      <c r="M14" s="5">
        <v>0</v>
      </c>
      <c r="N14" s="5">
        <v>12</v>
      </c>
      <c r="O14" s="12">
        <v>570.297</v>
      </c>
      <c r="P14" s="12">
        <v>545.669</v>
      </c>
      <c r="Q14" s="12">
        <f t="shared" si="0"/>
        <v>24.628000000000043</v>
      </c>
    </row>
    <row r="15" spans="1:17" s="11" customFormat="1" ht="13.5" thickBot="1">
      <c r="A15" s="6">
        <v>8</v>
      </c>
      <c r="B15" s="5" t="s">
        <v>25</v>
      </c>
      <c r="C15" s="17" t="s">
        <v>102</v>
      </c>
      <c r="D15" s="5">
        <v>0</v>
      </c>
      <c r="E15" s="5">
        <v>0</v>
      </c>
      <c r="F15" s="5">
        <v>3</v>
      </c>
      <c r="G15" s="5">
        <v>8</v>
      </c>
      <c r="H15" s="5">
        <v>0</v>
      </c>
      <c r="I15" s="8">
        <v>0</v>
      </c>
      <c r="J15" s="5">
        <v>0</v>
      </c>
      <c r="K15" s="17" t="s">
        <v>121</v>
      </c>
      <c r="L15" s="5">
        <v>0</v>
      </c>
      <c r="M15" s="5">
        <v>0</v>
      </c>
      <c r="N15" s="5">
        <v>3</v>
      </c>
      <c r="O15" s="12">
        <v>88.288</v>
      </c>
      <c r="P15" s="12">
        <v>88.288</v>
      </c>
      <c r="Q15" s="12">
        <f t="shared" si="0"/>
        <v>0</v>
      </c>
    </row>
    <row r="16" spans="1:17" s="11" customFormat="1" ht="13.5" thickBot="1">
      <c r="A16" s="6">
        <v>9</v>
      </c>
      <c r="B16" s="5" t="s">
        <v>27</v>
      </c>
      <c r="C16" s="17" t="s">
        <v>81</v>
      </c>
      <c r="D16" s="5">
        <v>51</v>
      </c>
      <c r="E16" s="5">
        <v>8</v>
      </c>
      <c r="F16" s="5">
        <v>0</v>
      </c>
      <c r="G16" s="5">
        <v>0</v>
      </c>
      <c r="H16" s="5">
        <v>0</v>
      </c>
      <c r="I16" s="8" t="s">
        <v>82</v>
      </c>
      <c r="J16" s="5">
        <v>0</v>
      </c>
      <c r="K16" s="17" t="s">
        <v>83</v>
      </c>
      <c r="L16" s="5">
        <v>0</v>
      </c>
      <c r="M16" s="5">
        <v>0</v>
      </c>
      <c r="N16" s="5">
        <v>3</v>
      </c>
      <c r="O16" s="12">
        <v>115</v>
      </c>
      <c r="P16" s="12">
        <v>114.601</v>
      </c>
      <c r="Q16" s="12">
        <f t="shared" si="0"/>
        <v>0.3990000000000009</v>
      </c>
    </row>
    <row r="17" spans="1:17" s="11" customFormat="1" ht="13.5" thickBot="1">
      <c r="A17" s="6">
        <v>10</v>
      </c>
      <c r="B17" s="5" t="s">
        <v>29</v>
      </c>
      <c r="C17" s="17" t="s">
        <v>112</v>
      </c>
      <c r="D17" s="5">
        <v>10</v>
      </c>
      <c r="E17" s="5">
        <v>3</v>
      </c>
      <c r="F17" s="5">
        <v>0</v>
      </c>
      <c r="G17" s="5">
        <v>0</v>
      </c>
      <c r="H17" s="5">
        <v>0</v>
      </c>
      <c r="I17" s="17" t="s">
        <v>113</v>
      </c>
      <c r="J17" s="5">
        <v>0</v>
      </c>
      <c r="K17" s="17" t="s">
        <v>114</v>
      </c>
      <c r="L17" s="5">
        <v>0</v>
      </c>
      <c r="M17" s="5">
        <v>0</v>
      </c>
      <c r="N17" s="5">
        <v>2</v>
      </c>
      <c r="O17" s="12">
        <v>168</v>
      </c>
      <c r="P17" s="12">
        <v>168</v>
      </c>
      <c r="Q17" s="12">
        <f t="shared" si="0"/>
        <v>0</v>
      </c>
    </row>
    <row r="18" spans="1:17" s="11" customFormat="1" ht="13.5" thickBot="1">
      <c r="A18" s="6">
        <v>11</v>
      </c>
      <c r="B18" s="5" t="s">
        <v>31</v>
      </c>
      <c r="C18" s="17" t="s">
        <v>95</v>
      </c>
      <c r="D18" s="5">
        <v>8</v>
      </c>
      <c r="E18" s="5">
        <v>7</v>
      </c>
      <c r="F18" s="5">
        <v>0</v>
      </c>
      <c r="G18" s="5">
        <v>4</v>
      </c>
      <c r="H18" s="5">
        <v>0</v>
      </c>
      <c r="I18" s="8" t="s">
        <v>96</v>
      </c>
      <c r="J18" s="5">
        <v>0</v>
      </c>
      <c r="K18" s="17" t="s">
        <v>72</v>
      </c>
      <c r="L18" s="5">
        <v>0</v>
      </c>
      <c r="M18" s="5">
        <v>0</v>
      </c>
      <c r="N18" s="5">
        <v>1</v>
      </c>
      <c r="O18" s="12">
        <v>96.911</v>
      </c>
      <c r="P18" s="12">
        <v>96.6</v>
      </c>
      <c r="Q18" s="12">
        <f t="shared" si="0"/>
        <v>0.31100000000000705</v>
      </c>
    </row>
    <row r="19" spans="1:17" s="11" customFormat="1" ht="13.5" thickBot="1">
      <c r="A19" s="6">
        <v>12</v>
      </c>
      <c r="B19" s="5" t="s">
        <v>33</v>
      </c>
      <c r="C19" s="17" t="s">
        <v>122</v>
      </c>
      <c r="D19" s="5">
        <v>0</v>
      </c>
      <c r="E19" s="5">
        <v>3</v>
      </c>
      <c r="F19" s="5">
        <v>0</v>
      </c>
      <c r="G19" s="5">
        <v>7</v>
      </c>
      <c r="H19" s="5">
        <v>0</v>
      </c>
      <c r="I19" s="17" t="s">
        <v>123</v>
      </c>
      <c r="J19" s="5">
        <v>0</v>
      </c>
      <c r="K19" s="17" t="s">
        <v>72</v>
      </c>
      <c r="L19" s="5">
        <v>0</v>
      </c>
      <c r="M19" s="5">
        <v>0</v>
      </c>
      <c r="N19" s="5">
        <v>3</v>
      </c>
      <c r="O19" s="12">
        <v>144</v>
      </c>
      <c r="P19" s="12">
        <v>140.2</v>
      </c>
      <c r="Q19" s="12">
        <f t="shared" si="0"/>
        <v>3.8000000000000114</v>
      </c>
    </row>
    <row r="20" spans="1:17" s="11" customFormat="1" ht="13.5" thickBot="1">
      <c r="A20" s="6">
        <v>13</v>
      </c>
      <c r="B20" s="5" t="s">
        <v>35</v>
      </c>
      <c r="C20" s="17" t="s">
        <v>84</v>
      </c>
      <c r="D20" s="5">
        <v>60</v>
      </c>
      <c r="E20" s="5">
        <v>8</v>
      </c>
      <c r="F20" s="5">
        <v>3</v>
      </c>
      <c r="G20" s="5">
        <v>0</v>
      </c>
      <c r="H20" s="5">
        <v>8</v>
      </c>
      <c r="I20" s="17" t="s">
        <v>72</v>
      </c>
      <c r="J20" s="5">
        <v>1</v>
      </c>
      <c r="K20" s="17" t="s">
        <v>85</v>
      </c>
      <c r="L20" s="5">
        <v>0</v>
      </c>
      <c r="M20" s="5">
        <v>0</v>
      </c>
      <c r="N20" s="5">
        <v>0</v>
      </c>
      <c r="O20" s="12">
        <v>1195.426</v>
      </c>
      <c r="P20" s="12">
        <v>1195.425</v>
      </c>
      <c r="Q20" s="12">
        <f t="shared" si="0"/>
        <v>0.0009999999999763531</v>
      </c>
    </row>
    <row r="21" spans="1:17" s="11" customFormat="1" ht="13.5" thickBot="1">
      <c r="A21" s="6">
        <v>14</v>
      </c>
      <c r="B21" s="5" t="s">
        <v>37</v>
      </c>
      <c r="C21" s="17" t="s">
        <v>105</v>
      </c>
      <c r="D21" s="5">
        <v>4</v>
      </c>
      <c r="E21" s="5">
        <v>1</v>
      </c>
      <c r="F21" s="5">
        <v>0</v>
      </c>
      <c r="G21" s="5">
        <v>0</v>
      </c>
      <c r="H21" s="5">
        <v>3</v>
      </c>
      <c r="I21" s="8" t="s">
        <v>106</v>
      </c>
      <c r="J21" s="5">
        <v>0</v>
      </c>
      <c r="K21" s="17" t="s">
        <v>107</v>
      </c>
      <c r="L21" s="5">
        <v>0</v>
      </c>
      <c r="M21" s="5">
        <v>0</v>
      </c>
      <c r="N21" s="5">
        <v>4</v>
      </c>
      <c r="O21" s="12">
        <v>165.953</v>
      </c>
      <c r="P21" s="12">
        <v>161.514</v>
      </c>
      <c r="Q21" s="12">
        <f t="shared" si="0"/>
        <v>4.438999999999993</v>
      </c>
    </row>
    <row r="22" spans="1:17" s="11" customFormat="1" ht="13.5" thickBot="1">
      <c r="A22" s="6">
        <v>15</v>
      </c>
      <c r="B22" s="5" t="s">
        <v>39</v>
      </c>
      <c r="C22" s="17" t="s">
        <v>124</v>
      </c>
      <c r="D22" s="5">
        <v>16</v>
      </c>
      <c r="E22" s="5">
        <v>12</v>
      </c>
      <c r="F22" s="5">
        <v>0</v>
      </c>
      <c r="G22" s="5">
        <v>6</v>
      </c>
      <c r="H22" s="5">
        <v>0</v>
      </c>
      <c r="I22" s="23" t="s">
        <v>125</v>
      </c>
      <c r="J22" s="5">
        <v>0</v>
      </c>
      <c r="K22" s="17" t="s">
        <v>125</v>
      </c>
      <c r="L22" s="5">
        <v>0</v>
      </c>
      <c r="M22" s="5">
        <v>0</v>
      </c>
      <c r="N22" s="5">
        <v>6</v>
      </c>
      <c r="O22" s="12">
        <v>124</v>
      </c>
      <c r="P22" s="12">
        <v>124</v>
      </c>
      <c r="Q22" s="12">
        <f t="shared" si="0"/>
        <v>0</v>
      </c>
    </row>
    <row r="23" spans="1:17" s="11" customFormat="1" ht="13.5" thickBot="1">
      <c r="A23" s="6">
        <v>16</v>
      </c>
      <c r="B23" s="5" t="s">
        <v>41</v>
      </c>
      <c r="C23" s="17" t="s">
        <v>100</v>
      </c>
      <c r="D23" s="5">
        <v>20</v>
      </c>
      <c r="E23" s="5">
        <v>4</v>
      </c>
      <c r="F23" s="5">
        <v>0</v>
      </c>
      <c r="G23" s="5">
        <v>0</v>
      </c>
      <c r="H23" s="5">
        <v>0</v>
      </c>
      <c r="I23" s="8">
        <v>0</v>
      </c>
      <c r="J23" s="5">
        <v>0</v>
      </c>
      <c r="K23" s="17" t="s">
        <v>101</v>
      </c>
      <c r="L23" s="5">
        <v>0</v>
      </c>
      <c r="M23" s="5">
        <v>0</v>
      </c>
      <c r="N23" s="5">
        <v>2</v>
      </c>
      <c r="O23" s="12">
        <v>200</v>
      </c>
      <c r="P23" s="12">
        <v>189.133</v>
      </c>
      <c r="Q23" s="12">
        <f t="shared" si="0"/>
        <v>10.86699999999999</v>
      </c>
    </row>
    <row r="24" spans="1:17" s="11" customFormat="1" ht="13.5" thickBot="1">
      <c r="A24" s="6">
        <v>17</v>
      </c>
      <c r="B24" s="5" t="s">
        <v>43</v>
      </c>
      <c r="C24" s="17" t="s">
        <v>108</v>
      </c>
      <c r="D24" s="5">
        <v>10</v>
      </c>
      <c r="E24" s="5">
        <v>6</v>
      </c>
      <c r="F24" s="5">
        <v>0</v>
      </c>
      <c r="G24" s="5">
        <v>0</v>
      </c>
      <c r="H24" s="5">
        <v>0</v>
      </c>
      <c r="I24" s="8" t="s">
        <v>109</v>
      </c>
      <c r="J24" s="5">
        <v>0</v>
      </c>
      <c r="K24" s="17" t="s">
        <v>72</v>
      </c>
      <c r="L24" s="5">
        <v>0</v>
      </c>
      <c r="M24" s="5">
        <v>0</v>
      </c>
      <c r="N24" s="5">
        <v>3</v>
      </c>
      <c r="O24" s="12">
        <v>123</v>
      </c>
      <c r="P24" s="12">
        <v>121.621</v>
      </c>
      <c r="Q24" s="12">
        <f t="shared" si="0"/>
        <v>1.3790000000000049</v>
      </c>
    </row>
    <row r="25" spans="1:17" s="11" customFormat="1" ht="13.5" thickBot="1">
      <c r="A25" s="6">
        <v>18</v>
      </c>
      <c r="B25" s="5" t="s">
        <v>45</v>
      </c>
      <c r="C25" s="17" t="s">
        <v>86</v>
      </c>
      <c r="D25" s="5">
        <v>5</v>
      </c>
      <c r="E25" s="5">
        <v>2</v>
      </c>
      <c r="F25" s="5">
        <v>0</v>
      </c>
      <c r="G25" s="5">
        <v>0</v>
      </c>
      <c r="H25" s="5">
        <v>0</v>
      </c>
      <c r="I25" s="17" t="s">
        <v>72</v>
      </c>
      <c r="J25" s="5">
        <v>0</v>
      </c>
      <c r="K25" s="17" t="s">
        <v>87</v>
      </c>
      <c r="L25" s="5">
        <v>0</v>
      </c>
      <c r="M25" s="5">
        <v>1</v>
      </c>
      <c r="N25" s="5">
        <v>2</v>
      </c>
      <c r="O25" s="12">
        <v>189.721</v>
      </c>
      <c r="P25" s="12">
        <v>183.447</v>
      </c>
      <c r="Q25" s="12">
        <f t="shared" si="0"/>
        <v>6.274000000000001</v>
      </c>
    </row>
    <row r="26" spans="1:17" s="11" customFormat="1" ht="13.5" thickBot="1">
      <c r="A26" s="6">
        <v>19</v>
      </c>
      <c r="B26" s="5" t="s">
        <v>47</v>
      </c>
      <c r="C26" s="17" t="s">
        <v>76</v>
      </c>
      <c r="D26" s="5">
        <v>0</v>
      </c>
      <c r="E26" s="5">
        <v>0</v>
      </c>
      <c r="F26" s="5">
        <v>0</v>
      </c>
      <c r="G26" s="5">
        <v>28</v>
      </c>
      <c r="H26" s="5">
        <v>0</v>
      </c>
      <c r="I26" s="17" t="s">
        <v>72</v>
      </c>
      <c r="J26" s="5">
        <v>0</v>
      </c>
      <c r="K26" s="17" t="s">
        <v>77</v>
      </c>
      <c r="L26" s="5">
        <v>0</v>
      </c>
      <c r="M26" s="5">
        <v>0</v>
      </c>
      <c r="N26" s="5">
        <v>2.5</v>
      </c>
      <c r="O26" s="12">
        <v>219.5</v>
      </c>
      <c r="P26" s="12">
        <v>203.46</v>
      </c>
      <c r="Q26" s="12">
        <f t="shared" si="0"/>
        <v>16.039999999999992</v>
      </c>
    </row>
    <row r="27" spans="1:17" s="11" customFormat="1" ht="13.5" thickBot="1">
      <c r="A27" s="6">
        <v>20</v>
      </c>
      <c r="B27" s="5" t="s">
        <v>49</v>
      </c>
      <c r="C27" s="17" t="s">
        <v>110</v>
      </c>
      <c r="D27" s="5">
        <v>0</v>
      </c>
      <c r="E27" s="5">
        <v>0</v>
      </c>
      <c r="F27" s="5">
        <v>0</v>
      </c>
      <c r="G27" s="5">
        <v>7</v>
      </c>
      <c r="H27" s="5">
        <v>0</v>
      </c>
      <c r="I27" s="17" t="s">
        <v>72</v>
      </c>
      <c r="J27" s="5">
        <v>0</v>
      </c>
      <c r="K27" s="17" t="s">
        <v>111</v>
      </c>
      <c r="L27" s="5">
        <v>0</v>
      </c>
      <c r="M27" s="5">
        <v>0</v>
      </c>
      <c r="N27" s="5">
        <v>4</v>
      </c>
      <c r="O27" s="12">
        <v>218.423</v>
      </c>
      <c r="P27" s="12">
        <v>199.213</v>
      </c>
      <c r="Q27" s="12">
        <f t="shared" si="0"/>
        <v>19.210000000000008</v>
      </c>
    </row>
    <row r="28" spans="1:17" s="11" customFormat="1" ht="13.5" thickBot="1">
      <c r="A28" s="6">
        <v>21</v>
      </c>
      <c r="B28" s="5" t="s">
        <v>51</v>
      </c>
      <c r="C28" s="17" t="s">
        <v>115</v>
      </c>
      <c r="D28" s="5">
        <v>14</v>
      </c>
      <c r="E28" s="5">
        <v>0</v>
      </c>
      <c r="F28" s="5">
        <v>0</v>
      </c>
      <c r="G28" s="5">
        <v>3</v>
      </c>
      <c r="H28" s="5">
        <v>12</v>
      </c>
      <c r="I28" s="17" t="s">
        <v>116</v>
      </c>
      <c r="J28" s="5">
        <v>1</v>
      </c>
      <c r="K28" s="17" t="s">
        <v>117</v>
      </c>
      <c r="L28" s="5">
        <v>0</v>
      </c>
      <c r="M28" s="5">
        <v>0</v>
      </c>
      <c r="N28" s="5">
        <v>3</v>
      </c>
      <c r="O28" s="12">
        <v>304.88</v>
      </c>
      <c r="P28" s="12">
        <v>304.88</v>
      </c>
      <c r="Q28" s="12">
        <f t="shared" si="0"/>
        <v>0</v>
      </c>
    </row>
    <row r="29" spans="1:17" s="11" customFormat="1" ht="13.5" thickBot="1">
      <c r="A29" s="6"/>
      <c r="B29" s="7" t="s">
        <v>52</v>
      </c>
      <c r="C29" s="18" t="s">
        <v>126</v>
      </c>
      <c r="D29" s="7">
        <f>SUM(D8:D28)</f>
        <v>277</v>
      </c>
      <c r="E29" s="7">
        <f>SUM(E8:E28)</f>
        <v>90</v>
      </c>
      <c r="F29" s="7">
        <f>SUM(F8:F28)</f>
        <v>6</v>
      </c>
      <c r="G29" s="7">
        <f>SUM(G8:G28)</f>
        <v>75</v>
      </c>
      <c r="H29" s="7">
        <f>SUM(H8:H28)</f>
        <v>26</v>
      </c>
      <c r="I29" s="22" t="s">
        <v>127</v>
      </c>
      <c r="J29" s="7">
        <f>SUM(J8:J28)</f>
        <v>4</v>
      </c>
      <c r="K29" s="7" t="s">
        <v>128</v>
      </c>
      <c r="L29" s="7">
        <v>2</v>
      </c>
      <c r="M29" s="7">
        <v>1</v>
      </c>
      <c r="N29" s="7">
        <f>SUM(N8:N28)</f>
        <v>86.5</v>
      </c>
      <c r="O29" s="13">
        <f>SUM(O8:O28)</f>
        <v>6836.581</v>
      </c>
      <c r="P29" s="13">
        <f>SUM(P8:P28)</f>
        <v>6515.329</v>
      </c>
      <c r="Q29" s="12">
        <f t="shared" si="0"/>
        <v>321.2520000000004</v>
      </c>
    </row>
    <row r="30" spans="1:17" s="11" customFormat="1" ht="12.7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="11" customFormat="1" ht="12.75"/>
  </sheetData>
  <sheetProtection/>
  <mergeCells count="19">
    <mergeCell ref="L5:L6"/>
    <mergeCell ref="E5:E6"/>
    <mergeCell ref="F5:F6"/>
    <mergeCell ref="J5:J6"/>
    <mergeCell ref="A5:A6"/>
    <mergeCell ref="B5:B6"/>
    <mergeCell ref="C5:C6"/>
    <mergeCell ref="D5:D6"/>
    <mergeCell ref="K5:K6"/>
    <mergeCell ref="A30:Q30"/>
    <mergeCell ref="J1:Q1"/>
    <mergeCell ref="J2:Q2"/>
    <mergeCell ref="M5:M6"/>
    <mergeCell ref="G5:G6"/>
    <mergeCell ref="N5:N6"/>
    <mergeCell ref="O5:Q5"/>
    <mergeCell ref="B3:P3"/>
    <mergeCell ref="H5:H6"/>
    <mergeCell ref="I5:I6"/>
  </mergeCells>
  <printOptions/>
  <pageMargins left="0" right="0" top="0" bottom="0" header="0.5118110236220472" footer="0.5118110236220472"/>
  <pageSetup firstPageNumber="98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Дмитриевна Шушарина</cp:lastModifiedBy>
  <cp:lastPrinted>2017-05-10T04:36:02Z</cp:lastPrinted>
  <dcterms:created xsi:type="dcterms:W3CDTF">1996-10-08T23:32:33Z</dcterms:created>
  <dcterms:modified xsi:type="dcterms:W3CDTF">2017-05-10T04:40:13Z</dcterms:modified>
  <cp:category/>
  <cp:version/>
  <cp:contentType/>
  <cp:contentStatus/>
</cp:coreProperties>
</file>