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иложение 1" sheetId="1" r:id="rId1"/>
    <sheet name="приложение 2" sheetId="2" r:id="rId2"/>
  </sheets>
  <definedNames>
    <definedName name="_xlnm.Print_Area" localSheetId="1">'приложение 2'!$A$1:$Q$29</definedName>
  </definedNames>
  <calcPr fullCalcOnLoad="1"/>
</workbook>
</file>

<file path=xl/sharedStrings.xml><?xml version="1.0" encoding="utf-8"?>
<sst xmlns="http://schemas.openxmlformats.org/spreadsheetml/2006/main" count="173" uniqueCount="123">
  <si>
    <t>№ п/п</t>
  </si>
  <si>
    <t>Наименование территориальной администрации</t>
  </si>
  <si>
    <t>Освещение дорог</t>
  </si>
  <si>
    <t>Техобслуживание по освещению дорог</t>
  </si>
  <si>
    <t>Строительство и ремонт автодорог, тротуаров, мостов</t>
  </si>
  <si>
    <t>Грейдирование дорог, очистка дорог от снега, окашивание обочин, обустройство остановок, ямочный ремонт, ремонт мостов</t>
  </si>
  <si>
    <t>Всего:</t>
  </si>
  <si>
    <t>план</t>
  </si>
  <si>
    <t>факт</t>
  </si>
  <si>
    <t>отклонение</t>
  </si>
  <si>
    <t>1.</t>
  </si>
  <si>
    <t>Бердюгинская</t>
  </si>
  <si>
    <t>2.</t>
  </si>
  <si>
    <t>Гаевская</t>
  </si>
  <si>
    <t>3.</t>
  </si>
  <si>
    <t>Горкинская</t>
  </si>
  <si>
    <t>4.</t>
  </si>
  <si>
    <t>Дубская</t>
  </si>
  <si>
    <t>5.</t>
  </si>
  <si>
    <t>Зайковская</t>
  </si>
  <si>
    <t>6.</t>
  </si>
  <si>
    <t>Знаменская</t>
  </si>
  <si>
    <t>7.</t>
  </si>
  <si>
    <t>Килачевская</t>
  </si>
  <si>
    <t>8.</t>
  </si>
  <si>
    <t>Киргинская</t>
  </si>
  <si>
    <t>9.</t>
  </si>
  <si>
    <t>Ключевская</t>
  </si>
  <si>
    <t>10.</t>
  </si>
  <si>
    <t>Ницинская</t>
  </si>
  <si>
    <t>11.</t>
  </si>
  <si>
    <t>Новгородовская</t>
  </si>
  <si>
    <t>12.</t>
  </si>
  <si>
    <t>Осинцевская</t>
  </si>
  <si>
    <t>13.</t>
  </si>
  <si>
    <t>Пионерская</t>
  </si>
  <si>
    <t>14.</t>
  </si>
  <si>
    <t>Пьянковская</t>
  </si>
  <si>
    <t>15.</t>
  </si>
  <si>
    <t>Ретневская</t>
  </si>
  <si>
    <t>16.</t>
  </si>
  <si>
    <t>Речкаловская</t>
  </si>
  <si>
    <t>17.</t>
  </si>
  <si>
    <t>Рудновская</t>
  </si>
  <si>
    <t>18.</t>
  </si>
  <si>
    <t>Стриганская</t>
  </si>
  <si>
    <t>19.</t>
  </si>
  <si>
    <t>Фоминская</t>
  </si>
  <si>
    <t>20.</t>
  </si>
  <si>
    <t>Харловская</t>
  </si>
  <si>
    <t>21.</t>
  </si>
  <si>
    <t>Черновская</t>
  </si>
  <si>
    <t>Итого:</t>
  </si>
  <si>
    <t xml:space="preserve"> к отчету главы администрации </t>
  </si>
  <si>
    <t xml:space="preserve">Ирбитского муниципального образования о результатах своей деятельности, </t>
  </si>
  <si>
    <t>Кол-во проведенных субботников, ед./участников в субботниках, чел.</t>
  </si>
  <si>
    <t>Количество высаженных деревьев, кустов, шт.</t>
  </si>
  <si>
    <t>Разбито клумб, ед.</t>
  </si>
  <si>
    <t>Количество контейнерных площадок, ед.</t>
  </si>
  <si>
    <t>Количество контейнеров, шт.</t>
  </si>
  <si>
    <t>Установлено урн, шт.</t>
  </si>
  <si>
    <t>Количество несанкционированных свалок, шт./ куб.м</t>
  </si>
  <si>
    <t>Оборудовано дет. площадок, ед.</t>
  </si>
  <si>
    <t>Новое освящение, кол-во светильников / ламп</t>
  </si>
  <si>
    <t>Ремонт обелисков, ед.</t>
  </si>
  <si>
    <t>Обустроено родников, ед.</t>
  </si>
  <si>
    <t>Кладбища, га</t>
  </si>
  <si>
    <t>Итого расходы, тыс. руб.</t>
  </si>
  <si>
    <t>Отклонение</t>
  </si>
  <si>
    <t>Приложение №1</t>
  </si>
  <si>
    <t>тыс. руб.</t>
  </si>
  <si>
    <t>Приложение №2</t>
  </si>
  <si>
    <t>0</t>
  </si>
  <si>
    <t>5/87</t>
  </si>
  <si>
    <t>1/300</t>
  </si>
  <si>
    <t>Ощебенивание дорог, устроство водопроводной трубы вдоль дорог, ремонт моста</t>
  </si>
  <si>
    <t>0,0</t>
  </si>
  <si>
    <t>5/140</t>
  </si>
  <si>
    <t>18/339</t>
  </si>
  <si>
    <t>15/360</t>
  </si>
  <si>
    <t>15/985</t>
  </si>
  <si>
    <t>5/92</t>
  </si>
  <si>
    <t>7/250</t>
  </si>
  <si>
    <t>5/120</t>
  </si>
  <si>
    <t>5/51</t>
  </si>
  <si>
    <t>5/61</t>
  </si>
  <si>
    <t>8/88</t>
  </si>
  <si>
    <t>22/61</t>
  </si>
  <si>
    <t>64/1170</t>
  </si>
  <si>
    <t>10/210</t>
  </si>
  <si>
    <t>28/71</t>
  </si>
  <si>
    <t>6/90</t>
  </si>
  <si>
    <t>4/63</t>
  </si>
  <si>
    <t>8/400</t>
  </si>
  <si>
    <t>7/93</t>
  </si>
  <si>
    <t>7/78</t>
  </si>
  <si>
    <t>11/659</t>
  </si>
  <si>
    <t>260/5468</t>
  </si>
  <si>
    <t>1/20</t>
  </si>
  <si>
    <t>2/520</t>
  </si>
  <si>
    <t>4/750</t>
  </si>
  <si>
    <t>3/350</t>
  </si>
  <si>
    <t>1/500</t>
  </si>
  <si>
    <t>2/300</t>
  </si>
  <si>
    <t>6/150</t>
  </si>
  <si>
    <t>4/120</t>
  </si>
  <si>
    <t>28/3116</t>
  </si>
  <si>
    <t>96</t>
  </si>
  <si>
    <t>12</t>
  </si>
  <si>
    <t>32/32</t>
  </si>
  <si>
    <t>5</t>
  </si>
  <si>
    <t>8/14</t>
  </si>
  <si>
    <t>31</t>
  </si>
  <si>
    <t>56/3</t>
  </si>
  <si>
    <t>10</t>
  </si>
  <si>
    <t>0/34</t>
  </si>
  <si>
    <t>20</t>
  </si>
  <si>
    <t>9</t>
  </si>
  <si>
    <t>1/3</t>
  </si>
  <si>
    <t>385/86</t>
  </si>
  <si>
    <t xml:space="preserve">Анализ расходов на содержание дорог территориальных администраций Ирбитского муниципального образования за 2017 год   </t>
  </si>
  <si>
    <t xml:space="preserve"> к отчету главы администрации Ирбитского муниципального образования о результатах своей деятельности, деятельности администрации Ирбитского муниципального образования, иных органов местного самоуправления, наделенных исполнительно-распорядительными полномочиями, в том числе о решении вопросов поставленных Думой Ирбитского муниципального образования за 2017 год</t>
  </si>
  <si>
    <t>Отчет по благоустройству территориальных администраций Ирбитского муниципального образования за 2017 год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</si>
</sst>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.0"/>
    <numFmt numFmtId="201" formatCode="0.0"/>
    <numFmt numFmtId="202" formatCode="[$-FC19]d\ mmmm\ yyyy\ &quot;г.&quot;"/>
    <numFmt numFmtId="203" formatCode="#&quot; &quot;???/???"/>
  </numFmts>
  <fonts count="27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1" fillId="0" borderId="0" xfId="0" applyFont="1" applyAlignment="1">
      <alignment horizontal="right" vertical="center" indent="15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0" fontId="1" fillId="0" borderId="0" xfId="0" applyFont="1" applyAlignment="1">
      <alignment/>
    </xf>
    <xf numFmtId="200" fontId="1" fillId="0" borderId="11" xfId="0" applyNumberFormat="1" applyFont="1" applyBorder="1" applyAlignment="1">
      <alignment horizontal="center" vertical="center" wrapText="1"/>
    </xf>
    <xf numFmtId="200" fontId="3" fillId="0" borderId="11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200" fontId="1" fillId="0" borderId="11" xfId="0" applyNumberFormat="1" applyFont="1" applyBorder="1" applyAlignment="1">
      <alignment horizontal="center"/>
    </xf>
    <xf numFmtId="200" fontId="6" fillId="24" borderId="11" xfId="0" applyNumberFormat="1" applyFont="1" applyFill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/>
    </xf>
    <xf numFmtId="4" fontId="6" fillId="24" borderId="11" xfId="0" applyNumberFormat="1" applyFont="1" applyFill="1" applyBorder="1" applyAlignment="1">
      <alignment horizontal="center"/>
    </xf>
    <xf numFmtId="49" fontId="1" fillId="24" borderId="11" xfId="0" applyNumberFormat="1" applyFont="1" applyFill="1" applyBorder="1" applyAlignment="1">
      <alignment horizontal="center" vertical="center" wrapText="1"/>
    </xf>
    <xf numFmtId="17" fontId="3" fillId="0" borderId="11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/>
    </xf>
    <xf numFmtId="49" fontId="6" fillId="24" borderId="11" xfId="0" applyNumberFormat="1" applyFont="1" applyFill="1" applyBorder="1" applyAlignment="1">
      <alignment horizontal="center"/>
    </xf>
    <xf numFmtId="200" fontId="3" fillId="0" borderId="11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201" fontId="1" fillId="0" borderId="11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center" vertical="center" wrapText="1"/>
    </xf>
    <xf numFmtId="201" fontId="6" fillId="24" borderId="11" xfId="0" applyNumberFormat="1" applyFont="1" applyFill="1" applyBorder="1" applyAlignment="1">
      <alignment horizontal="center"/>
    </xf>
    <xf numFmtId="203" fontId="1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0" fontId="6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0"/>
  <sheetViews>
    <sheetView view="pageBreakPreview" zoomScale="106" zoomScaleSheetLayoutView="106" zoomScalePageLayoutView="0" workbookViewId="0" topLeftCell="A1">
      <selection activeCell="P35" sqref="P35"/>
    </sheetView>
  </sheetViews>
  <sheetFormatPr defaultColWidth="9.140625" defaultRowHeight="12.75"/>
  <cols>
    <col min="1" max="1" width="4.8515625" style="0" customWidth="1"/>
    <col min="2" max="2" width="15.00390625" style="0" customWidth="1"/>
    <col min="3" max="3" width="11.28125" style="9" customWidth="1"/>
    <col min="5" max="5" width="7.7109375" style="0" customWidth="1"/>
    <col min="6" max="6" width="7.421875" style="0" customWidth="1"/>
    <col min="7" max="7" width="9.28125" style="0" customWidth="1"/>
    <col min="8" max="8" width="7.7109375" style="0" customWidth="1"/>
    <col min="9" max="9" width="7.00390625" style="0" customWidth="1"/>
    <col min="11" max="12" width="7.28125" style="0" customWidth="1"/>
    <col min="13" max="13" width="9.00390625" style="0" customWidth="1"/>
    <col min="14" max="14" width="7.28125" style="0" customWidth="1"/>
    <col min="15" max="15" width="9.421875" style="0" customWidth="1"/>
    <col min="16" max="16" width="9.57421875" style="0" customWidth="1"/>
    <col min="17" max="17" width="10.00390625" style="0" customWidth="1"/>
    <col min="20" max="20" width="10.421875" style="0" customWidth="1"/>
  </cols>
  <sheetData>
    <row r="1" spans="3:20" s="11" customFormat="1" ht="18.75">
      <c r="C1" s="14"/>
      <c r="J1" s="36" t="s">
        <v>69</v>
      </c>
      <c r="K1" s="36"/>
      <c r="L1" s="36"/>
      <c r="M1" s="36"/>
      <c r="N1" s="36"/>
      <c r="O1" s="36"/>
      <c r="P1" s="36"/>
      <c r="Q1" s="36"/>
      <c r="R1" s="36"/>
      <c r="S1" s="36"/>
      <c r="T1" s="36"/>
    </row>
    <row r="2" spans="3:20" s="11" customFormat="1" ht="81" customHeight="1">
      <c r="C2" s="14"/>
      <c r="J2" s="37" t="s">
        <v>121</v>
      </c>
      <c r="K2" s="37"/>
      <c r="L2" s="37"/>
      <c r="M2" s="37"/>
      <c r="N2" s="37"/>
      <c r="O2" s="37"/>
      <c r="P2" s="37"/>
      <c r="Q2" s="37"/>
      <c r="R2" s="37"/>
      <c r="S2" s="37"/>
      <c r="T2" s="37"/>
    </row>
    <row r="3" spans="2:20" s="11" customFormat="1" ht="32.25" customHeight="1" thickBot="1">
      <c r="B3" s="38" t="s">
        <v>120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11" t="s">
        <v>70</v>
      </c>
    </row>
    <row r="4" spans="1:20" s="11" customFormat="1" ht="63.75" customHeight="1" thickBot="1">
      <c r="A4" s="34" t="s">
        <v>0</v>
      </c>
      <c r="B4" s="34" t="s">
        <v>1</v>
      </c>
      <c r="C4" s="31" t="s">
        <v>2</v>
      </c>
      <c r="D4" s="32"/>
      <c r="E4" s="33"/>
      <c r="F4" s="31" t="s">
        <v>3</v>
      </c>
      <c r="G4" s="32"/>
      <c r="H4" s="33"/>
      <c r="I4" s="31" t="s">
        <v>4</v>
      </c>
      <c r="J4" s="32"/>
      <c r="K4" s="33"/>
      <c r="L4" s="31" t="s">
        <v>75</v>
      </c>
      <c r="M4" s="32"/>
      <c r="N4" s="33"/>
      <c r="O4" s="31" t="s">
        <v>5</v>
      </c>
      <c r="P4" s="32"/>
      <c r="Q4" s="33"/>
      <c r="R4" s="31" t="s">
        <v>6</v>
      </c>
      <c r="S4" s="32"/>
      <c r="T4" s="33"/>
    </row>
    <row r="5" spans="1:20" s="11" customFormat="1" ht="12.75" customHeight="1">
      <c r="A5" s="39"/>
      <c r="B5" s="39"/>
      <c r="C5" s="40" t="s">
        <v>7</v>
      </c>
      <c r="D5" s="34" t="s">
        <v>8</v>
      </c>
      <c r="E5" s="34" t="s">
        <v>9</v>
      </c>
      <c r="F5" s="34" t="s">
        <v>7</v>
      </c>
      <c r="G5" s="34" t="s">
        <v>8</v>
      </c>
      <c r="H5" s="34" t="s">
        <v>9</v>
      </c>
      <c r="I5" s="34" t="s">
        <v>7</v>
      </c>
      <c r="J5" s="34" t="s">
        <v>8</v>
      </c>
      <c r="K5" s="34" t="s">
        <v>9</v>
      </c>
      <c r="L5" s="34" t="s">
        <v>7</v>
      </c>
      <c r="M5" s="34" t="s">
        <v>8</v>
      </c>
      <c r="N5" s="34" t="s">
        <v>9</v>
      </c>
      <c r="O5" s="34" t="s">
        <v>7</v>
      </c>
      <c r="P5" s="34" t="s">
        <v>8</v>
      </c>
      <c r="Q5" s="34" t="s">
        <v>9</v>
      </c>
      <c r="R5" s="34" t="s">
        <v>7</v>
      </c>
      <c r="S5" s="34" t="s">
        <v>8</v>
      </c>
      <c r="T5" s="34" t="s">
        <v>9</v>
      </c>
    </row>
    <row r="6" spans="1:20" s="11" customFormat="1" ht="13.5" thickBot="1">
      <c r="A6" s="35"/>
      <c r="B6" s="35"/>
      <c r="C6" s="41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</row>
    <row r="7" spans="1:20" s="11" customFormat="1" ht="16.5" thickBot="1">
      <c r="A7" s="1">
        <v>1</v>
      </c>
      <c r="B7" s="2">
        <v>2</v>
      </c>
      <c r="C7" s="10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2">
        <v>13</v>
      </c>
      <c r="N7" s="2">
        <v>14</v>
      </c>
      <c r="O7" s="2">
        <v>15</v>
      </c>
      <c r="P7" s="2">
        <v>16</v>
      </c>
      <c r="Q7" s="2">
        <v>17</v>
      </c>
      <c r="R7" s="2">
        <v>18</v>
      </c>
      <c r="S7" s="2">
        <v>19</v>
      </c>
      <c r="T7" s="2">
        <v>20</v>
      </c>
    </row>
    <row r="8" spans="1:20" s="11" customFormat="1" ht="21" customHeight="1" thickBot="1">
      <c r="A8" s="1" t="s">
        <v>10</v>
      </c>
      <c r="B8" s="2" t="s">
        <v>11</v>
      </c>
      <c r="C8" s="15">
        <v>370</v>
      </c>
      <c r="D8" s="27">
        <v>353.7</v>
      </c>
      <c r="E8" s="15">
        <f aca="true" t="shared" si="0" ref="E8:E16">C8-D8</f>
        <v>16.30000000000001</v>
      </c>
      <c r="F8" s="15">
        <v>121</v>
      </c>
      <c r="G8" s="19">
        <v>114.3</v>
      </c>
      <c r="H8" s="15">
        <f aca="true" t="shared" si="1" ref="H8:H21">F8-G8</f>
        <v>6.700000000000003</v>
      </c>
      <c r="I8" s="15"/>
      <c r="J8" s="19"/>
      <c r="K8" s="15"/>
      <c r="L8" s="15"/>
      <c r="M8" s="23"/>
      <c r="N8" s="15"/>
      <c r="O8" s="19">
        <v>1060.4</v>
      </c>
      <c r="P8" s="19">
        <v>1060.4</v>
      </c>
      <c r="Q8" s="15">
        <v>0</v>
      </c>
      <c r="R8" s="15">
        <v>1551.4</v>
      </c>
      <c r="S8" s="15">
        <v>1528.4</v>
      </c>
      <c r="T8" s="15">
        <f>R8-S8</f>
        <v>23</v>
      </c>
    </row>
    <row r="9" spans="1:20" s="11" customFormat="1" ht="21" customHeight="1" thickBot="1">
      <c r="A9" s="1" t="s">
        <v>12</v>
      </c>
      <c r="B9" s="2" t="s">
        <v>13</v>
      </c>
      <c r="C9" s="15">
        <v>600</v>
      </c>
      <c r="D9" s="27">
        <v>591.3</v>
      </c>
      <c r="E9" s="15">
        <f t="shared" si="0"/>
        <v>8.700000000000045</v>
      </c>
      <c r="F9" s="15">
        <v>179</v>
      </c>
      <c r="G9" s="19">
        <v>179</v>
      </c>
      <c r="H9" s="15">
        <f t="shared" si="1"/>
        <v>0</v>
      </c>
      <c r="I9" s="15"/>
      <c r="J9" s="19"/>
      <c r="K9" s="15"/>
      <c r="L9" s="15"/>
      <c r="M9" s="23"/>
      <c r="N9" s="15"/>
      <c r="O9" s="19">
        <v>640.5</v>
      </c>
      <c r="P9" s="19">
        <v>632.4</v>
      </c>
      <c r="Q9" s="15">
        <v>8.1</v>
      </c>
      <c r="R9" s="15">
        <v>1419.5</v>
      </c>
      <c r="S9" s="15">
        <v>1402.7</v>
      </c>
      <c r="T9" s="15">
        <f aca="true" t="shared" si="2" ref="T9:T28">R9-S9</f>
        <v>16.799999999999955</v>
      </c>
    </row>
    <row r="10" spans="1:20" s="11" customFormat="1" ht="21" customHeight="1" thickBot="1">
      <c r="A10" s="1" t="s">
        <v>14</v>
      </c>
      <c r="B10" s="2" t="s">
        <v>15</v>
      </c>
      <c r="C10" s="15">
        <v>622</v>
      </c>
      <c r="D10" s="27">
        <v>603.3</v>
      </c>
      <c r="E10" s="15">
        <f t="shared" si="0"/>
        <v>18.700000000000045</v>
      </c>
      <c r="F10" s="15">
        <v>95</v>
      </c>
      <c r="G10" s="19">
        <v>93</v>
      </c>
      <c r="H10" s="15">
        <f t="shared" si="1"/>
        <v>2</v>
      </c>
      <c r="I10" s="15"/>
      <c r="J10" s="19"/>
      <c r="K10" s="15"/>
      <c r="L10" s="15"/>
      <c r="M10" s="23"/>
      <c r="N10" s="15"/>
      <c r="O10" s="19">
        <v>663</v>
      </c>
      <c r="P10" s="19">
        <v>661.7</v>
      </c>
      <c r="Q10" s="15">
        <v>1.3</v>
      </c>
      <c r="R10" s="15">
        <v>1380</v>
      </c>
      <c r="S10" s="15">
        <v>1358</v>
      </c>
      <c r="T10" s="15">
        <f t="shared" si="2"/>
        <v>22</v>
      </c>
    </row>
    <row r="11" spans="1:20" s="11" customFormat="1" ht="21" customHeight="1" thickBot="1">
      <c r="A11" s="1" t="s">
        <v>16</v>
      </c>
      <c r="B11" s="2" t="s">
        <v>17</v>
      </c>
      <c r="C11" s="15">
        <v>868.4</v>
      </c>
      <c r="D11" s="27">
        <v>843.8</v>
      </c>
      <c r="E11" s="15">
        <f t="shared" si="0"/>
        <v>24.600000000000023</v>
      </c>
      <c r="F11" s="15">
        <v>89.9</v>
      </c>
      <c r="G11" s="19">
        <v>89.9</v>
      </c>
      <c r="H11" s="15">
        <f t="shared" si="1"/>
        <v>0</v>
      </c>
      <c r="I11" s="15"/>
      <c r="J11" s="19"/>
      <c r="K11" s="15"/>
      <c r="L11" s="15"/>
      <c r="M11" s="23"/>
      <c r="N11" s="15"/>
      <c r="O11" s="19">
        <v>776</v>
      </c>
      <c r="P11" s="19">
        <v>726</v>
      </c>
      <c r="Q11" s="15">
        <v>50</v>
      </c>
      <c r="R11" s="15">
        <v>1734.3</v>
      </c>
      <c r="S11" s="15">
        <v>1659.7</v>
      </c>
      <c r="T11" s="15">
        <f t="shared" si="2"/>
        <v>74.59999999999991</v>
      </c>
    </row>
    <row r="12" spans="1:20" s="11" customFormat="1" ht="21" customHeight="1" thickBot="1">
      <c r="A12" s="1" t="s">
        <v>18</v>
      </c>
      <c r="B12" s="2" t="s">
        <v>19</v>
      </c>
      <c r="C12" s="15">
        <v>1367.7</v>
      </c>
      <c r="D12" s="27">
        <v>1367.7</v>
      </c>
      <c r="E12" s="15">
        <f t="shared" si="0"/>
        <v>0</v>
      </c>
      <c r="F12" s="15">
        <v>371</v>
      </c>
      <c r="G12" s="19">
        <v>368</v>
      </c>
      <c r="H12" s="15">
        <f t="shared" si="1"/>
        <v>3</v>
      </c>
      <c r="I12" s="15"/>
      <c r="J12" s="19"/>
      <c r="K12" s="15"/>
      <c r="L12" s="15"/>
      <c r="M12" s="23"/>
      <c r="N12" s="15"/>
      <c r="O12" s="19">
        <v>915.7</v>
      </c>
      <c r="P12" s="19">
        <v>864.4</v>
      </c>
      <c r="Q12" s="15">
        <v>51.3</v>
      </c>
      <c r="R12" s="15">
        <v>2654.4</v>
      </c>
      <c r="S12" s="15">
        <v>2600.1</v>
      </c>
      <c r="T12" s="15">
        <f t="shared" si="2"/>
        <v>54.30000000000018</v>
      </c>
    </row>
    <row r="13" spans="1:20" s="11" customFormat="1" ht="21" customHeight="1" thickBot="1">
      <c r="A13" s="1" t="s">
        <v>20</v>
      </c>
      <c r="B13" s="2" t="s">
        <v>21</v>
      </c>
      <c r="C13" s="15">
        <v>384</v>
      </c>
      <c r="D13" s="27">
        <v>292.6</v>
      </c>
      <c r="E13" s="15">
        <f t="shared" si="0"/>
        <v>91.39999999999998</v>
      </c>
      <c r="F13" s="15">
        <v>319.7</v>
      </c>
      <c r="G13" s="19">
        <v>319.7</v>
      </c>
      <c r="H13" s="15">
        <f t="shared" si="1"/>
        <v>0</v>
      </c>
      <c r="I13" s="15"/>
      <c r="J13" s="19"/>
      <c r="K13" s="15"/>
      <c r="L13" s="15"/>
      <c r="M13" s="23"/>
      <c r="N13" s="15"/>
      <c r="O13" s="19">
        <v>494.9</v>
      </c>
      <c r="P13" s="19">
        <v>425.4</v>
      </c>
      <c r="Q13" s="15">
        <v>69.5</v>
      </c>
      <c r="R13" s="15">
        <v>1198.6</v>
      </c>
      <c r="S13" s="15">
        <v>1037.7</v>
      </c>
      <c r="T13" s="15">
        <f t="shared" si="2"/>
        <v>160.89999999999986</v>
      </c>
    </row>
    <row r="14" spans="1:20" s="11" customFormat="1" ht="21" customHeight="1" thickBot="1">
      <c r="A14" s="1" t="s">
        <v>22</v>
      </c>
      <c r="B14" s="2" t="s">
        <v>23</v>
      </c>
      <c r="C14" s="15">
        <v>1180.1</v>
      </c>
      <c r="D14" s="27">
        <v>1180.1</v>
      </c>
      <c r="E14" s="15">
        <f t="shared" si="0"/>
        <v>0</v>
      </c>
      <c r="F14" s="15">
        <v>100</v>
      </c>
      <c r="G14" s="19">
        <v>100</v>
      </c>
      <c r="H14" s="15">
        <f t="shared" si="1"/>
        <v>0</v>
      </c>
      <c r="I14" s="15"/>
      <c r="J14" s="19"/>
      <c r="K14" s="15"/>
      <c r="L14" s="15"/>
      <c r="M14" s="23"/>
      <c r="N14" s="15"/>
      <c r="O14" s="19">
        <v>711.2</v>
      </c>
      <c r="P14" s="19">
        <v>710.6</v>
      </c>
      <c r="Q14" s="15">
        <v>0.6</v>
      </c>
      <c r="R14" s="15">
        <v>1991.3</v>
      </c>
      <c r="S14" s="15">
        <v>1990.7</v>
      </c>
      <c r="T14" s="15">
        <f t="shared" si="2"/>
        <v>0.599999999999909</v>
      </c>
    </row>
    <row r="15" spans="1:20" s="11" customFormat="1" ht="21" customHeight="1" thickBot="1">
      <c r="A15" s="1" t="s">
        <v>24</v>
      </c>
      <c r="B15" s="2" t="s">
        <v>25</v>
      </c>
      <c r="C15" s="15">
        <v>280</v>
      </c>
      <c r="D15" s="27">
        <v>268.8</v>
      </c>
      <c r="E15" s="15">
        <f t="shared" si="0"/>
        <v>11.199999999999989</v>
      </c>
      <c r="F15" s="15">
        <v>52</v>
      </c>
      <c r="G15" s="19">
        <v>52</v>
      </c>
      <c r="H15" s="15">
        <f t="shared" si="1"/>
        <v>0</v>
      </c>
      <c r="I15" s="15"/>
      <c r="J15" s="19"/>
      <c r="K15" s="15"/>
      <c r="L15" s="15"/>
      <c r="M15" s="23"/>
      <c r="N15" s="15"/>
      <c r="O15" s="19">
        <v>478</v>
      </c>
      <c r="P15" s="19">
        <v>478</v>
      </c>
      <c r="Q15" s="15">
        <v>0</v>
      </c>
      <c r="R15" s="15">
        <v>810</v>
      </c>
      <c r="S15" s="15">
        <v>798.8</v>
      </c>
      <c r="T15" s="15">
        <f t="shared" si="2"/>
        <v>11.200000000000045</v>
      </c>
    </row>
    <row r="16" spans="1:20" s="11" customFormat="1" ht="21" customHeight="1" thickBot="1">
      <c r="A16" s="1" t="s">
        <v>26</v>
      </c>
      <c r="B16" s="2" t="s">
        <v>27</v>
      </c>
      <c r="C16" s="15">
        <v>480</v>
      </c>
      <c r="D16" s="27">
        <v>348.9</v>
      </c>
      <c r="E16" s="15">
        <f t="shared" si="0"/>
        <v>131.10000000000002</v>
      </c>
      <c r="F16" s="15">
        <v>132</v>
      </c>
      <c r="G16" s="19">
        <v>132</v>
      </c>
      <c r="H16" s="15">
        <f t="shared" si="1"/>
        <v>0</v>
      </c>
      <c r="I16" s="15"/>
      <c r="J16" s="19"/>
      <c r="K16" s="15"/>
      <c r="L16" s="15"/>
      <c r="M16" s="23"/>
      <c r="N16" s="15"/>
      <c r="O16" s="19">
        <v>687</v>
      </c>
      <c r="P16" s="19">
        <v>637</v>
      </c>
      <c r="Q16" s="15">
        <v>50</v>
      </c>
      <c r="R16" s="15">
        <v>1299</v>
      </c>
      <c r="S16" s="15">
        <v>1117.9</v>
      </c>
      <c r="T16" s="15">
        <f t="shared" si="2"/>
        <v>181.0999999999999</v>
      </c>
    </row>
    <row r="17" spans="1:20" s="11" customFormat="1" ht="21" customHeight="1" thickBot="1">
      <c r="A17" s="1" t="s">
        <v>28</v>
      </c>
      <c r="B17" s="2" t="s">
        <v>29</v>
      </c>
      <c r="C17" s="15">
        <v>318.7</v>
      </c>
      <c r="D17" s="27">
        <v>252.8</v>
      </c>
      <c r="E17" s="15">
        <f aca="true" t="shared" si="3" ref="E17:E29">C17-D17</f>
        <v>65.89999999999998</v>
      </c>
      <c r="F17" s="15">
        <v>123.6</v>
      </c>
      <c r="G17" s="19">
        <v>102.6</v>
      </c>
      <c r="H17" s="15">
        <f t="shared" si="1"/>
        <v>21</v>
      </c>
      <c r="I17" s="15"/>
      <c r="J17" s="19"/>
      <c r="K17" s="15"/>
      <c r="L17" s="15"/>
      <c r="M17" s="23"/>
      <c r="N17" s="15"/>
      <c r="O17" s="19">
        <v>291</v>
      </c>
      <c r="P17" s="19">
        <v>291</v>
      </c>
      <c r="Q17" s="15">
        <v>0</v>
      </c>
      <c r="R17" s="15">
        <v>733.3</v>
      </c>
      <c r="S17" s="15">
        <v>646.4</v>
      </c>
      <c r="T17" s="15">
        <f t="shared" si="2"/>
        <v>86.89999999999998</v>
      </c>
    </row>
    <row r="18" spans="1:20" s="11" customFormat="1" ht="21" customHeight="1" thickBot="1">
      <c r="A18" s="1" t="s">
        <v>30</v>
      </c>
      <c r="B18" s="2" t="s">
        <v>31</v>
      </c>
      <c r="C18" s="15">
        <v>163</v>
      </c>
      <c r="D18" s="27">
        <v>94.2</v>
      </c>
      <c r="E18" s="15">
        <f t="shared" si="3"/>
        <v>68.8</v>
      </c>
      <c r="F18" s="15">
        <v>95</v>
      </c>
      <c r="G18" s="19">
        <v>91.3</v>
      </c>
      <c r="H18" s="15">
        <f t="shared" si="1"/>
        <v>3.700000000000003</v>
      </c>
      <c r="I18" s="15"/>
      <c r="J18" s="19"/>
      <c r="K18" s="15"/>
      <c r="L18" s="15"/>
      <c r="M18" s="26"/>
      <c r="N18" s="15"/>
      <c r="O18" s="19">
        <v>247.6</v>
      </c>
      <c r="P18" s="19">
        <v>247.6</v>
      </c>
      <c r="Q18" s="15">
        <v>0</v>
      </c>
      <c r="R18" s="15">
        <v>505.6</v>
      </c>
      <c r="S18" s="15">
        <v>433.1</v>
      </c>
      <c r="T18" s="15">
        <f t="shared" si="2"/>
        <v>72.5</v>
      </c>
    </row>
    <row r="19" spans="1:20" s="11" customFormat="1" ht="21" customHeight="1" thickBot="1">
      <c r="A19" s="1" t="s">
        <v>32</v>
      </c>
      <c r="B19" s="2" t="s">
        <v>33</v>
      </c>
      <c r="C19" s="15">
        <v>202.5</v>
      </c>
      <c r="D19" s="27">
        <v>164</v>
      </c>
      <c r="E19" s="15">
        <f t="shared" si="3"/>
        <v>38.5</v>
      </c>
      <c r="F19" s="15">
        <v>30</v>
      </c>
      <c r="G19" s="19">
        <v>21.1</v>
      </c>
      <c r="H19" s="15">
        <f t="shared" si="1"/>
        <v>8.899999999999999</v>
      </c>
      <c r="I19" s="15"/>
      <c r="J19" s="19"/>
      <c r="K19" s="15"/>
      <c r="L19" s="15"/>
      <c r="M19" s="23"/>
      <c r="N19" s="15"/>
      <c r="O19" s="19">
        <v>327</v>
      </c>
      <c r="P19" s="19">
        <v>326.8</v>
      </c>
      <c r="Q19" s="15">
        <v>0.2</v>
      </c>
      <c r="R19" s="15">
        <v>559.5</v>
      </c>
      <c r="S19" s="15">
        <v>511.9</v>
      </c>
      <c r="T19" s="15">
        <f t="shared" si="2"/>
        <v>47.60000000000002</v>
      </c>
    </row>
    <row r="20" spans="1:20" s="11" customFormat="1" ht="21" customHeight="1" thickBot="1">
      <c r="A20" s="1" t="s">
        <v>34</v>
      </c>
      <c r="B20" s="2" t="s">
        <v>35</v>
      </c>
      <c r="C20" s="15">
        <v>1010</v>
      </c>
      <c r="D20" s="27">
        <v>972.6</v>
      </c>
      <c r="E20" s="15">
        <f t="shared" si="3"/>
        <v>37.39999999999998</v>
      </c>
      <c r="F20" s="15">
        <v>178.6</v>
      </c>
      <c r="G20" s="19">
        <v>178.6</v>
      </c>
      <c r="H20" s="15">
        <f t="shared" si="1"/>
        <v>0</v>
      </c>
      <c r="I20" s="15"/>
      <c r="J20" s="19"/>
      <c r="K20" s="15"/>
      <c r="L20" s="15"/>
      <c r="M20" s="23"/>
      <c r="N20" s="15"/>
      <c r="O20" s="19">
        <v>967.7</v>
      </c>
      <c r="P20" s="19">
        <v>967.6</v>
      </c>
      <c r="Q20" s="15">
        <v>0.1</v>
      </c>
      <c r="R20" s="15">
        <v>2159.3</v>
      </c>
      <c r="S20" s="15">
        <v>2118.9</v>
      </c>
      <c r="T20" s="15">
        <f t="shared" si="2"/>
        <v>40.40000000000009</v>
      </c>
    </row>
    <row r="21" spans="1:20" s="11" customFormat="1" ht="21" customHeight="1" thickBot="1">
      <c r="A21" s="1" t="s">
        <v>36</v>
      </c>
      <c r="B21" s="2" t="s">
        <v>37</v>
      </c>
      <c r="C21" s="15">
        <v>242</v>
      </c>
      <c r="D21" s="27">
        <v>242</v>
      </c>
      <c r="E21" s="15">
        <f t="shared" si="3"/>
        <v>0</v>
      </c>
      <c r="F21" s="15">
        <v>173</v>
      </c>
      <c r="G21" s="19">
        <v>170.4</v>
      </c>
      <c r="H21" s="15">
        <f t="shared" si="1"/>
        <v>2.5999999999999943</v>
      </c>
      <c r="I21" s="15"/>
      <c r="J21" s="19"/>
      <c r="K21" s="15"/>
      <c r="L21" s="15"/>
      <c r="M21" s="23"/>
      <c r="N21" s="15"/>
      <c r="O21" s="19">
        <v>270.5</v>
      </c>
      <c r="P21" s="19">
        <v>270.5</v>
      </c>
      <c r="Q21" s="15">
        <v>0</v>
      </c>
      <c r="R21" s="15">
        <v>685.5</v>
      </c>
      <c r="S21" s="15">
        <v>682.9</v>
      </c>
      <c r="T21" s="15">
        <f t="shared" si="2"/>
        <v>2.6000000000000227</v>
      </c>
    </row>
    <row r="22" spans="1:20" s="11" customFormat="1" ht="21" customHeight="1" thickBot="1">
      <c r="A22" s="1" t="s">
        <v>38</v>
      </c>
      <c r="B22" s="2" t="s">
        <v>39</v>
      </c>
      <c r="C22" s="15">
        <v>230</v>
      </c>
      <c r="D22" s="27">
        <v>207.2</v>
      </c>
      <c r="E22" s="15">
        <f t="shared" si="3"/>
        <v>22.80000000000001</v>
      </c>
      <c r="F22" s="15">
        <v>49.7</v>
      </c>
      <c r="G22" s="19">
        <v>49</v>
      </c>
      <c r="H22" s="15">
        <f aca="true" t="shared" si="4" ref="H22:H28">F22-G22</f>
        <v>0.7000000000000028</v>
      </c>
      <c r="I22" s="15"/>
      <c r="J22" s="19"/>
      <c r="K22" s="15"/>
      <c r="L22" s="15"/>
      <c r="M22" s="23"/>
      <c r="N22" s="15"/>
      <c r="O22" s="19">
        <v>407</v>
      </c>
      <c r="P22" s="19">
        <v>406.9</v>
      </c>
      <c r="Q22" s="15">
        <v>0.1</v>
      </c>
      <c r="R22" s="15">
        <v>686.7</v>
      </c>
      <c r="S22" s="15">
        <v>663.1</v>
      </c>
      <c r="T22" s="15">
        <f t="shared" si="2"/>
        <v>23.600000000000023</v>
      </c>
    </row>
    <row r="23" spans="1:20" s="11" customFormat="1" ht="21" customHeight="1" thickBot="1">
      <c r="A23" s="1" t="s">
        <v>40</v>
      </c>
      <c r="B23" s="2" t="s">
        <v>41</v>
      </c>
      <c r="C23" s="15">
        <v>300</v>
      </c>
      <c r="D23" s="27">
        <v>300</v>
      </c>
      <c r="E23" s="15">
        <f t="shared" si="3"/>
        <v>0</v>
      </c>
      <c r="F23" s="15">
        <v>91.4</v>
      </c>
      <c r="G23" s="19">
        <v>91.4</v>
      </c>
      <c r="H23" s="15">
        <f t="shared" si="4"/>
        <v>0</v>
      </c>
      <c r="I23" s="15"/>
      <c r="J23" s="19"/>
      <c r="K23" s="15"/>
      <c r="L23" s="15"/>
      <c r="M23" s="23"/>
      <c r="N23" s="15"/>
      <c r="O23" s="19">
        <v>341.6</v>
      </c>
      <c r="P23" s="19">
        <v>337</v>
      </c>
      <c r="Q23" s="15">
        <v>4.6</v>
      </c>
      <c r="R23" s="15">
        <v>733</v>
      </c>
      <c r="S23" s="15">
        <v>728.4</v>
      </c>
      <c r="T23" s="15">
        <f t="shared" si="2"/>
        <v>4.600000000000023</v>
      </c>
    </row>
    <row r="24" spans="1:20" s="11" customFormat="1" ht="21" customHeight="1" thickBot="1">
      <c r="A24" s="1" t="s">
        <v>42</v>
      </c>
      <c r="B24" s="2" t="s">
        <v>43</v>
      </c>
      <c r="C24" s="15">
        <v>323</v>
      </c>
      <c r="D24" s="27">
        <v>323</v>
      </c>
      <c r="E24" s="15">
        <f t="shared" si="3"/>
        <v>0</v>
      </c>
      <c r="F24" s="15">
        <v>0</v>
      </c>
      <c r="G24" s="19">
        <v>0</v>
      </c>
      <c r="H24" s="15">
        <f t="shared" si="4"/>
        <v>0</v>
      </c>
      <c r="I24" s="15"/>
      <c r="J24" s="19"/>
      <c r="K24" s="15"/>
      <c r="L24" s="15"/>
      <c r="M24" s="23"/>
      <c r="N24" s="15"/>
      <c r="O24" s="19">
        <v>353.5</v>
      </c>
      <c r="P24" s="19">
        <v>285.8</v>
      </c>
      <c r="Q24" s="15">
        <v>67.5</v>
      </c>
      <c r="R24" s="15">
        <v>676.5</v>
      </c>
      <c r="S24" s="15">
        <v>608.8</v>
      </c>
      <c r="T24" s="15">
        <f t="shared" si="2"/>
        <v>67.70000000000005</v>
      </c>
    </row>
    <row r="25" spans="1:20" s="11" customFormat="1" ht="21" customHeight="1" thickBot="1">
      <c r="A25" s="1" t="s">
        <v>44</v>
      </c>
      <c r="B25" s="2" t="s">
        <v>45</v>
      </c>
      <c r="C25" s="15">
        <v>454</v>
      </c>
      <c r="D25" s="27">
        <v>421.4</v>
      </c>
      <c r="E25" s="15">
        <f t="shared" si="3"/>
        <v>32.60000000000002</v>
      </c>
      <c r="F25" s="15">
        <v>325</v>
      </c>
      <c r="G25" s="19">
        <v>323.4</v>
      </c>
      <c r="H25" s="15">
        <f t="shared" si="4"/>
        <v>1.6000000000000227</v>
      </c>
      <c r="I25" s="15"/>
      <c r="J25" s="19"/>
      <c r="K25" s="15"/>
      <c r="L25" s="15"/>
      <c r="M25" s="23"/>
      <c r="N25" s="15"/>
      <c r="O25" s="19">
        <v>531.1</v>
      </c>
      <c r="P25" s="19">
        <v>499.7</v>
      </c>
      <c r="Q25" s="15">
        <v>31.3</v>
      </c>
      <c r="R25" s="15">
        <v>1310.1</v>
      </c>
      <c r="S25" s="15">
        <v>1244.5</v>
      </c>
      <c r="T25" s="15">
        <f t="shared" si="2"/>
        <v>65.59999999999991</v>
      </c>
    </row>
    <row r="26" spans="1:20" s="11" customFormat="1" ht="21" customHeight="1" thickBot="1">
      <c r="A26" s="1" t="s">
        <v>46</v>
      </c>
      <c r="B26" s="2" t="s">
        <v>47</v>
      </c>
      <c r="C26" s="15">
        <v>803.8</v>
      </c>
      <c r="D26" s="27">
        <v>658.6</v>
      </c>
      <c r="E26" s="15">
        <f t="shared" si="3"/>
        <v>145.19999999999993</v>
      </c>
      <c r="F26" s="15">
        <v>217.9</v>
      </c>
      <c r="G26" s="19">
        <v>207.8</v>
      </c>
      <c r="H26" s="15">
        <f t="shared" si="4"/>
        <v>10.099999999999994</v>
      </c>
      <c r="I26" s="15"/>
      <c r="J26" s="19"/>
      <c r="K26" s="15"/>
      <c r="L26" s="15"/>
      <c r="M26" s="23"/>
      <c r="N26" s="15"/>
      <c r="O26" s="19">
        <v>1188</v>
      </c>
      <c r="P26" s="19">
        <v>1187.9</v>
      </c>
      <c r="Q26" s="15">
        <v>0.1</v>
      </c>
      <c r="R26" s="15">
        <v>2209.7</v>
      </c>
      <c r="S26" s="15">
        <v>2054.3</v>
      </c>
      <c r="T26" s="15">
        <f t="shared" si="2"/>
        <v>155.39999999999964</v>
      </c>
    </row>
    <row r="27" spans="1:20" s="11" customFormat="1" ht="21" customHeight="1" thickBot="1">
      <c r="A27" s="1" t="s">
        <v>48</v>
      </c>
      <c r="B27" s="2" t="s">
        <v>49</v>
      </c>
      <c r="C27" s="15">
        <v>423.1</v>
      </c>
      <c r="D27" s="27">
        <v>423.1</v>
      </c>
      <c r="E27" s="15">
        <f t="shared" si="3"/>
        <v>0</v>
      </c>
      <c r="F27" s="15">
        <v>150.3</v>
      </c>
      <c r="G27" s="19">
        <v>148.5</v>
      </c>
      <c r="H27" s="15">
        <f t="shared" si="4"/>
        <v>1.8000000000000114</v>
      </c>
      <c r="I27" s="15"/>
      <c r="J27" s="19"/>
      <c r="K27" s="15"/>
      <c r="L27" s="15"/>
      <c r="M27" s="26"/>
      <c r="N27" s="15"/>
      <c r="O27" s="19">
        <v>642.3</v>
      </c>
      <c r="P27" s="19">
        <v>592.3</v>
      </c>
      <c r="Q27" s="15">
        <v>50</v>
      </c>
      <c r="R27" s="15">
        <v>1215.7</v>
      </c>
      <c r="S27" s="15">
        <v>1163.9</v>
      </c>
      <c r="T27" s="15">
        <f t="shared" si="2"/>
        <v>51.799999999999955</v>
      </c>
    </row>
    <row r="28" spans="1:20" s="11" customFormat="1" ht="21" customHeight="1" thickBot="1">
      <c r="A28" s="1" t="s">
        <v>50</v>
      </c>
      <c r="B28" s="2" t="s">
        <v>51</v>
      </c>
      <c r="C28" s="15">
        <v>750.5</v>
      </c>
      <c r="D28" s="27">
        <v>674.1</v>
      </c>
      <c r="E28" s="15">
        <f t="shared" si="3"/>
        <v>76.39999999999998</v>
      </c>
      <c r="F28" s="15">
        <v>133.9</v>
      </c>
      <c r="G28" s="19">
        <v>133.9</v>
      </c>
      <c r="H28" s="15">
        <f t="shared" si="4"/>
        <v>0</v>
      </c>
      <c r="I28" s="15"/>
      <c r="J28" s="19"/>
      <c r="K28" s="15"/>
      <c r="L28" s="15"/>
      <c r="M28" s="23"/>
      <c r="N28" s="15"/>
      <c r="O28" s="19">
        <v>656.5</v>
      </c>
      <c r="P28" s="19">
        <v>656.6</v>
      </c>
      <c r="Q28" s="15">
        <v>0</v>
      </c>
      <c r="R28" s="15">
        <v>1540.9</v>
      </c>
      <c r="S28" s="15">
        <v>1465.5</v>
      </c>
      <c r="T28" s="15">
        <f t="shared" si="2"/>
        <v>75.40000000000009</v>
      </c>
    </row>
    <row r="29" spans="1:20" s="11" customFormat="1" ht="36" customHeight="1" thickBot="1">
      <c r="A29" s="1"/>
      <c r="B29" s="3" t="s">
        <v>52</v>
      </c>
      <c r="C29" s="16">
        <f>SUM(C8:C28)</f>
        <v>11372.800000000001</v>
      </c>
      <c r="D29" s="29">
        <f>SUM(D8:D28)</f>
        <v>10583.2</v>
      </c>
      <c r="E29" s="25">
        <f t="shared" si="3"/>
        <v>789.6000000000004</v>
      </c>
      <c r="F29" s="16">
        <f aca="true" t="shared" si="5" ref="F29:P29">SUM(F8:F28)</f>
        <v>3028</v>
      </c>
      <c r="G29" s="16">
        <f t="shared" si="5"/>
        <v>2965.9</v>
      </c>
      <c r="H29" s="16">
        <f t="shared" si="5"/>
        <v>62.10000000000003</v>
      </c>
      <c r="I29" s="16">
        <f t="shared" si="5"/>
        <v>0</v>
      </c>
      <c r="J29" s="16">
        <f t="shared" si="5"/>
        <v>0</v>
      </c>
      <c r="K29" s="16">
        <f t="shared" si="5"/>
        <v>0</v>
      </c>
      <c r="L29" s="16">
        <f>SUM(L8:L28)</f>
        <v>0</v>
      </c>
      <c r="M29" s="16">
        <f>SUM(M8:M28)</f>
        <v>0</v>
      </c>
      <c r="N29" s="24" t="s">
        <v>76</v>
      </c>
      <c r="O29" s="20">
        <f t="shared" si="5"/>
        <v>12650.5</v>
      </c>
      <c r="P29" s="20">
        <f t="shared" si="5"/>
        <v>12265.6</v>
      </c>
      <c r="Q29" s="16">
        <v>385</v>
      </c>
      <c r="R29" s="25">
        <f>SUM(R8:R28)</f>
        <v>27054.300000000003</v>
      </c>
      <c r="S29" s="16">
        <f>D29+G29+P29</f>
        <v>25814.7</v>
      </c>
      <c r="T29" s="25">
        <f>R29-S29</f>
        <v>1239.6000000000022</v>
      </c>
    </row>
    <row r="30" s="11" customFormat="1" ht="15.75">
      <c r="C30" s="14"/>
    </row>
  </sheetData>
  <sheetProtection/>
  <mergeCells count="29">
    <mergeCell ref="G5:G6"/>
    <mergeCell ref="A4:A6"/>
    <mergeCell ref="B4:B6"/>
    <mergeCell ref="C4:E4"/>
    <mergeCell ref="F4:H4"/>
    <mergeCell ref="C5:C6"/>
    <mergeCell ref="D5:D6"/>
    <mergeCell ref="F5:F6"/>
    <mergeCell ref="H5:H6"/>
    <mergeCell ref="R5:R6"/>
    <mergeCell ref="J1:T1"/>
    <mergeCell ref="E5:E6"/>
    <mergeCell ref="Q5:Q6"/>
    <mergeCell ref="J2:T2"/>
    <mergeCell ref="B3:S3"/>
    <mergeCell ref="J5:J6"/>
    <mergeCell ref="S5:S6"/>
    <mergeCell ref="T5:T6"/>
    <mergeCell ref="R4:T4"/>
    <mergeCell ref="O4:Q4"/>
    <mergeCell ref="K5:K6"/>
    <mergeCell ref="O5:O6"/>
    <mergeCell ref="P5:P6"/>
    <mergeCell ref="I4:K4"/>
    <mergeCell ref="I5:I6"/>
    <mergeCell ref="L4:N4"/>
    <mergeCell ref="L5:L6"/>
    <mergeCell ref="M5:M6"/>
    <mergeCell ref="N5:N6"/>
  </mergeCells>
  <printOptions/>
  <pageMargins left="0.3937007874015748" right="0.1968503937007874" top="0.1968503937007874" bottom="0.1968503937007874" header="0.5118110236220472" footer="0.5118110236220472"/>
  <pageSetup firstPageNumber="95" useFirstPageNumber="1" horizontalDpi="600" verticalDpi="600" orientation="landscape" paperSize="9" scale="80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30"/>
  <sheetViews>
    <sheetView tabSelected="1" view="pageBreakPreview" zoomScale="102" zoomScaleSheetLayoutView="102" zoomScalePageLayoutView="0" workbookViewId="0" topLeftCell="A1">
      <selection activeCell="A2" sqref="A2"/>
    </sheetView>
  </sheetViews>
  <sheetFormatPr defaultColWidth="9.140625" defaultRowHeight="12.75"/>
  <cols>
    <col min="1" max="1" width="6.421875" style="0" customWidth="1"/>
    <col min="2" max="2" width="14.57421875" style="0" customWidth="1"/>
    <col min="3" max="3" width="12.57421875" style="0" customWidth="1"/>
    <col min="4" max="4" width="9.7109375" style="0" customWidth="1"/>
    <col min="5" max="5" width="7.421875" style="0" customWidth="1"/>
    <col min="6" max="6" width="10.421875" style="0" customWidth="1"/>
    <col min="7" max="7" width="10.57421875" style="0" customWidth="1"/>
    <col min="9" max="9" width="10.421875" style="0" bestFit="1" customWidth="1"/>
    <col min="13" max="13" width="6.8515625" style="0" customWidth="1"/>
    <col min="17" max="17" width="10.57421875" style="0" customWidth="1"/>
  </cols>
  <sheetData>
    <row r="1" spans="3:17" s="11" customFormat="1" ht="18.75">
      <c r="C1" s="14"/>
      <c r="J1" s="36" t="s">
        <v>71</v>
      </c>
      <c r="K1" s="36"/>
      <c r="L1" s="36"/>
      <c r="M1" s="36"/>
      <c r="N1" s="36"/>
      <c r="O1" s="36"/>
      <c r="P1" s="36"/>
      <c r="Q1" s="36"/>
    </row>
    <row r="2" spans="3:17" s="11" customFormat="1" ht="91.5" customHeight="1">
      <c r="C2" s="14"/>
      <c r="J2" s="37" t="s">
        <v>121</v>
      </c>
      <c r="K2" s="37"/>
      <c r="L2" s="37"/>
      <c r="M2" s="37"/>
      <c r="N2" s="37"/>
      <c r="O2" s="37"/>
      <c r="P2" s="37"/>
      <c r="Q2" s="37"/>
    </row>
    <row r="3" spans="1:16" s="11" customFormat="1" ht="18.75" customHeight="1">
      <c r="A3" s="4" t="s">
        <v>53</v>
      </c>
      <c r="B3" s="51" t="s">
        <v>122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</row>
    <row r="4" s="11" customFormat="1" ht="13.5" thickBot="1">
      <c r="A4" s="4" t="s">
        <v>54</v>
      </c>
    </row>
    <row r="5" spans="1:17" s="11" customFormat="1" ht="88.5" customHeight="1" thickBot="1">
      <c r="A5" s="44" t="s">
        <v>0</v>
      </c>
      <c r="B5" s="44" t="s">
        <v>1</v>
      </c>
      <c r="C5" s="42" t="s">
        <v>55</v>
      </c>
      <c r="D5" s="42" t="s">
        <v>56</v>
      </c>
      <c r="E5" s="42" t="s">
        <v>57</v>
      </c>
      <c r="F5" s="42" t="s">
        <v>58</v>
      </c>
      <c r="G5" s="42" t="s">
        <v>59</v>
      </c>
      <c r="H5" s="42" t="s">
        <v>60</v>
      </c>
      <c r="I5" s="42" t="s">
        <v>61</v>
      </c>
      <c r="J5" s="42" t="s">
        <v>62</v>
      </c>
      <c r="K5" s="42" t="s">
        <v>63</v>
      </c>
      <c r="L5" s="42" t="s">
        <v>64</v>
      </c>
      <c r="M5" s="42" t="s">
        <v>65</v>
      </c>
      <c r="N5" s="42" t="s">
        <v>66</v>
      </c>
      <c r="O5" s="48" t="s">
        <v>67</v>
      </c>
      <c r="P5" s="49"/>
      <c r="Q5" s="50"/>
    </row>
    <row r="6" spans="1:17" s="11" customFormat="1" ht="13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5" t="s">
        <v>7</v>
      </c>
      <c r="P6" s="5" t="s">
        <v>8</v>
      </c>
      <c r="Q6" s="5" t="s">
        <v>68</v>
      </c>
    </row>
    <row r="7" spans="1:17" s="11" customFormat="1" ht="13.5" thickBot="1">
      <c r="A7" s="6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  <c r="M7" s="5">
        <v>13</v>
      </c>
      <c r="N7" s="5">
        <v>14</v>
      </c>
      <c r="O7" s="5">
        <v>15</v>
      </c>
      <c r="P7" s="5">
        <v>16</v>
      </c>
      <c r="Q7" s="5">
        <v>17</v>
      </c>
    </row>
    <row r="8" spans="1:17" s="11" customFormat="1" ht="17.25" customHeight="1" thickBot="1">
      <c r="A8" s="6">
        <v>1</v>
      </c>
      <c r="B8" s="5" t="s">
        <v>11</v>
      </c>
      <c r="C8" s="17" t="s">
        <v>77</v>
      </c>
      <c r="D8" s="5">
        <v>30</v>
      </c>
      <c r="E8" s="5">
        <v>7</v>
      </c>
      <c r="F8" s="5">
        <v>0</v>
      </c>
      <c r="G8" s="5">
        <v>0</v>
      </c>
      <c r="H8" s="5">
        <v>0</v>
      </c>
      <c r="I8" s="21" t="s">
        <v>98</v>
      </c>
      <c r="J8" s="5">
        <v>2</v>
      </c>
      <c r="K8" s="5">
        <v>25</v>
      </c>
      <c r="L8" s="5">
        <v>2</v>
      </c>
      <c r="M8" s="5">
        <v>1</v>
      </c>
      <c r="N8" s="5">
        <v>7.2</v>
      </c>
      <c r="O8" s="12">
        <v>1054</v>
      </c>
      <c r="P8" s="12">
        <v>1036.4</v>
      </c>
      <c r="Q8" s="12">
        <f>O8-P8</f>
        <v>17.59999999999991</v>
      </c>
    </row>
    <row r="9" spans="1:17" s="11" customFormat="1" ht="17.25" customHeight="1" thickBot="1">
      <c r="A9" s="6">
        <v>2</v>
      </c>
      <c r="B9" s="5" t="s">
        <v>13</v>
      </c>
      <c r="C9" s="17" t="s">
        <v>78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8">
        <v>0</v>
      </c>
      <c r="J9" s="5">
        <v>1</v>
      </c>
      <c r="K9" s="17" t="s">
        <v>107</v>
      </c>
      <c r="L9" s="5">
        <v>0</v>
      </c>
      <c r="M9" s="5">
        <v>0</v>
      </c>
      <c r="N9" s="5">
        <v>1.3</v>
      </c>
      <c r="O9" s="12">
        <v>739</v>
      </c>
      <c r="P9" s="12">
        <v>739</v>
      </c>
      <c r="Q9" s="12">
        <f aca="true" t="shared" si="0" ref="Q9:Q29">O9-P9</f>
        <v>0</v>
      </c>
    </row>
    <row r="10" spans="1:17" s="11" customFormat="1" ht="17.25" customHeight="1" thickBot="1">
      <c r="A10" s="6">
        <v>3</v>
      </c>
      <c r="B10" s="5" t="s">
        <v>15</v>
      </c>
      <c r="C10" s="17" t="s">
        <v>79</v>
      </c>
      <c r="D10" s="5">
        <v>5</v>
      </c>
      <c r="E10" s="5">
        <v>1</v>
      </c>
      <c r="F10" s="5">
        <v>0</v>
      </c>
      <c r="G10" s="5">
        <v>0</v>
      </c>
      <c r="H10" s="5">
        <v>0</v>
      </c>
      <c r="I10" s="8">
        <v>0</v>
      </c>
      <c r="J10" s="5">
        <v>0</v>
      </c>
      <c r="K10" s="17" t="s">
        <v>108</v>
      </c>
      <c r="L10" s="5">
        <v>3</v>
      </c>
      <c r="M10" s="5">
        <v>0</v>
      </c>
      <c r="N10" s="5">
        <v>8.3</v>
      </c>
      <c r="O10" s="12">
        <v>286</v>
      </c>
      <c r="P10" s="12">
        <v>244.9</v>
      </c>
      <c r="Q10" s="12">
        <f t="shared" si="0"/>
        <v>41.099999999999994</v>
      </c>
    </row>
    <row r="11" spans="1:17" s="11" customFormat="1" ht="17.25" customHeight="1" thickBot="1">
      <c r="A11" s="6">
        <v>4</v>
      </c>
      <c r="B11" s="5" t="s">
        <v>17</v>
      </c>
      <c r="C11" s="17" t="s">
        <v>73</v>
      </c>
      <c r="D11" s="5">
        <v>5</v>
      </c>
      <c r="E11" s="5">
        <v>3</v>
      </c>
      <c r="F11" s="5">
        <v>0</v>
      </c>
      <c r="G11" s="5">
        <v>0</v>
      </c>
      <c r="H11" s="5">
        <v>0</v>
      </c>
      <c r="I11" s="8" t="s">
        <v>99</v>
      </c>
      <c r="J11" s="5">
        <v>2</v>
      </c>
      <c r="K11" s="5">
        <v>69</v>
      </c>
      <c r="L11" s="5">
        <v>0</v>
      </c>
      <c r="M11" s="5">
        <v>0</v>
      </c>
      <c r="N11" s="5">
        <v>4.2</v>
      </c>
      <c r="O11" s="12">
        <v>849.9</v>
      </c>
      <c r="P11" s="12">
        <v>844.6</v>
      </c>
      <c r="Q11" s="12">
        <f t="shared" si="0"/>
        <v>5.2999999999999545</v>
      </c>
    </row>
    <row r="12" spans="1:17" s="11" customFormat="1" ht="17.25" customHeight="1" thickBot="1">
      <c r="A12" s="6">
        <v>5</v>
      </c>
      <c r="B12" s="5" t="s">
        <v>19</v>
      </c>
      <c r="C12" s="17" t="s">
        <v>80</v>
      </c>
      <c r="D12" s="5">
        <v>10</v>
      </c>
      <c r="E12" s="5">
        <v>50</v>
      </c>
      <c r="F12" s="5">
        <v>0</v>
      </c>
      <c r="G12" s="5">
        <v>0</v>
      </c>
      <c r="H12" s="5">
        <v>0</v>
      </c>
      <c r="I12" s="8">
        <v>0</v>
      </c>
      <c r="J12" s="5">
        <v>0</v>
      </c>
      <c r="K12" s="5">
        <v>11</v>
      </c>
      <c r="L12" s="5">
        <v>0</v>
      </c>
      <c r="M12" s="5">
        <v>0</v>
      </c>
      <c r="N12" s="5">
        <v>12.2</v>
      </c>
      <c r="O12" s="12">
        <v>464.3</v>
      </c>
      <c r="P12" s="12">
        <v>463.9</v>
      </c>
      <c r="Q12" s="12">
        <f t="shared" si="0"/>
        <v>0.4000000000000341</v>
      </c>
    </row>
    <row r="13" spans="1:17" s="11" customFormat="1" ht="17.25" customHeight="1" thickBot="1">
      <c r="A13" s="6">
        <v>6</v>
      </c>
      <c r="B13" s="5" t="s">
        <v>21</v>
      </c>
      <c r="C13" s="17" t="s">
        <v>81</v>
      </c>
      <c r="D13" s="5">
        <v>8</v>
      </c>
      <c r="E13" s="5">
        <v>15</v>
      </c>
      <c r="F13" s="5">
        <v>0</v>
      </c>
      <c r="G13" s="5">
        <v>0</v>
      </c>
      <c r="H13" s="5">
        <v>0</v>
      </c>
      <c r="I13" s="8" t="s">
        <v>74</v>
      </c>
      <c r="J13" s="5">
        <v>0</v>
      </c>
      <c r="K13" s="5" t="s">
        <v>109</v>
      </c>
      <c r="L13" s="5">
        <v>0</v>
      </c>
      <c r="M13" s="5">
        <v>0</v>
      </c>
      <c r="N13" s="5">
        <v>5.5</v>
      </c>
      <c r="O13" s="12">
        <v>202</v>
      </c>
      <c r="P13" s="12">
        <v>175.8</v>
      </c>
      <c r="Q13" s="12">
        <f t="shared" si="0"/>
        <v>26.19999999999999</v>
      </c>
    </row>
    <row r="14" spans="1:17" s="11" customFormat="1" ht="17.25" customHeight="1" thickBot="1">
      <c r="A14" s="6">
        <v>7</v>
      </c>
      <c r="B14" s="5" t="s">
        <v>23</v>
      </c>
      <c r="C14" s="17" t="s">
        <v>82</v>
      </c>
      <c r="D14" s="5">
        <v>10</v>
      </c>
      <c r="E14" s="5">
        <v>12</v>
      </c>
      <c r="F14" s="5">
        <v>0</v>
      </c>
      <c r="G14" s="5">
        <v>0</v>
      </c>
      <c r="H14" s="5">
        <v>0</v>
      </c>
      <c r="I14" s="8" t="s">
        <v>100</v>
      </c>
      <c r="J14" s="5">
        <v>1</v>
      </c>
      <c r="K14" s="17" t="s">
        <v>72</v>
      </c>
      <c r="L14" s="5">
        <v>4</v>
      </c>
      <c r="M14" s="5">
        <v>0</v>
      </c>
      <c r="N14" s="5">
        <v>12.2</v>
      </c>
      <c r="O14" s="12">
        <v>558</v>
      </c>
      <c r="P14" s="12">
        <v>558</v>
      </c>
      <c r="Q14" s="12">
        <f t="shared" si="0"/>
        <v>0</v>
      </c>
    </row>
    <row r="15" spans="1:17" s="11" customFormat="1" ht="17.25" customHeight="1" thickBot="1">
      <c r="A15" s="6">
        <v>8</v>
      </c>
      <c r="B15" s="5" t="s">
        <v>25</v>
      </c>
      <c r="C15" s="17" t="s">
        <v>83</v>
      </c>
      <c r="D15" s="5">
        <v>0</v>
      </c>
      <c r="E15" s="5">
        <v>1</v>
      </c>
      <c r="F15" s="5">
        <v>0</v>
      </c>
      <c r="G15" s="5">
        <v>0</v>
      </c>
      <c r="H15" s="5">
        <v>6</v>
      </c>
      <c r="I15" s="8">
        <v>0</v>
      </c>
      <c r="J15" s="5">
        <v>0</v>
      </c>
      <c r="K15" s="17" t="s">
        <v>72</v>
      </c>
      <c r="L15" s="5">
        <v>0</v>
      </c>
      <c r="M15" s="5">
        <v>0</v>
      </c>
      <c r="N15" s="5">
        <v>5</v>
      </c>
      <c r="O15" s="12">
        <v>238.5</v>
      </c>
      <c r="P15" s="12">
        <v>228.5</v>
      </c>
      <c r="Q15" s="12">
        <f t="shared" si="0"/>
        <v>10</v>
      </c>
    </row>
    <row r="16" spans="1:17" s="11" customFormat="1" ht="17.25" customHeight="1" thickBot="1">
      <c r="A16" s="6">
        <v>9</v>
      </c>
      <c r="B16" s="5" t="s">
        <v>27</v>
      </c>
      <c r="C16" s="17" t="s">
        <v>84</v>
      </c>
      <c r="D16" s="5">
        <v>12</v>
      </c>
      <c r="E16" s="5">
        <v>10</v>
      </c>
      <c r="F16" s="5">
        <v>0</v>
      </c>
      <c r="G16" s="5">
        <v>0</v>
      </c>
      <c r="H16" s="5">
        <v>0</v>
      </c>
      <c r="I16" s="30">
        <v>0.05</v>
      </c>
      <c r="J16" s="5">
        <v>0</v>
      </c>
      <c r="K16" s="17" t="s">
        <v>72</v>
      </c>
      <c r="L16" s="5">
        <v>1</v>
      </c>
      <c r="M16" s="5">
        <v>1</v>
      </c>
      <c r="N16" s="5">
        <v>3</v>
      </c>
      <c r="O16" s="12">
        <v>195</v>
      </c>
      <c r="P16" s="12">
        <v>195</v>
      </c>
      <c r="Q16" s="12">
        <f t="shared" si="0"/>
        <v>0</v>
      </c>
    </row>
    <row r="17" spans="1:17" s="11" customFormat="1" ht="17.25" customHeight="1" thickBot="1">
      <c r="A17" s="6">
        <v>10</v>
      </c>
      <c r="B17" s="5" t="s">
        <v>29</v>
      </c>
      <c r="C17" s="17" t="s">
        <v>85</v>
      </c>
      <c r="D17" s="5">
        <v>20</v>
      </c>
      <c r="E17" s="5">
        <v>6</v>
      </c>
      <c r="F17" s="5">
        <v>0</v>
      </c>
      <c r="G17" s="5">
        <v>0</v>
      </c>
      <c r="H17" s="5">
        <v>0</v>
      </c>
      <c r="I17" s="30" t="s">
        <v>101</v>
      </c>
      <c r="J17" s="5">
        <v>0</v>
      </c>
      <c r="K17" s="17" t="s">
        <v>110</v>
      </c>
      <c r="L17" s="5">
        <v>0</v>
      </c>
      <c r="M17" s="5">
        <v>0</v>
      </c>
      <c r="N17" s="5">
        <v>1.8</v>
      </c>
      <c r="O17" s="12">
        <v>94</v>
      </c>
      <c r="P17" s="12">
        <v>94</v>
      </c>
      <c r="Q17" s="12">
        <f t="shared" si="0"/>
        <v>0</v>
      </c>
    </row>
    <row r="18" spans="1:17" s="11" customFormat="1" ht="17.25" customHeight="1" thickBot="1">
      <c r="A18" s="6">
        <v>11</v>
      </c>
      <c r="B18" s="5" t="s">
        <v>31</v>
      </c>
      <c r="C18" s="17" t="s">
        <v>86</v>
      </c>
      <c r="D18" s="5">
        <v>3</v>
      </c>
      <c r="E18" s="5">
        <v>7</v>
      </c>
      <c r="F18" s="5">
        <v>0</v>
      </c>
      <c r="G18" s="5">
        <v>0</v>
      </c>
      <c r="H18" s="5">
        <v>0</v>
      </c>
      <c r="I18" s="30" t="s">
        <v>102</v>
      </c>
      <c r="J18" s="5">
        <v>0</v>
      </c>
      <c r="K18" s="17" t="s">
        <v>111</v>
      </c>
      <c r="L18" s="5">
        <v>0</v>
      </c>
      <c r="M18" s="5">
        <v>0</v>
      </c>
      <c r="N18" s="5">
        <v>0.25</v>
      </c>
      <c r="O18" s="12">
        <v>80</v>
      </c>
      <c r="P18" s="12">
        <v>74.9</v>
      </c>
      <c r="Q18" s="12">
        <f t="shared" si="0"/>
        <v>5.099999999999994</v>
      </c>
    </row>
    <row r="19" spans="1:17" s="11" customFormat="1" ht="17.25" customHeight="1" thickBot="1">
      <c r="A19" s="6">
        <v>12</v>
      </c>
      <c r="B19" s="5" t="s">
        <v>33</v>
      </c>
      <c r="C19" s="17" t="s">
        <v>87</v>
      </c>
      <c r="D19" s="5">
        <v>0</v>
      </c>
      <c r="E19" s="5">
        <v>1</v>
      </c>
      <c r="F19" s="5">
        <v>0</v>
      </c>
      <c r="G19" s="5">
        <v>0</v>
      </c>
      <c r="H19" s="5">
        <v>0</v>
      </c>
      <c r="I19" s="30" t="s">
        <v>72</v>
      </c>
      <c r="J19" s="5">
        <v>0</v>
      </c>
      <c r="K19" s="17" t="s">
        <v>72</v>
      </c>
      <c r="L19" s="5">
        <v>0</v>
      </c>
      <c r="M19" s="5">
        <v>0</v>
      </c>
      <c r="N19" s="5">
        <v>1.5</v>
      </c>
      <c r="O19" s="12">
        <v>112.5</v>
      </c>
      <c r="P19" s="12">
        <v>95.9</v>
      </c>
      <c r="Q19" s="12">
        <f t="shared" si="0"/>
        <v>16.599999999999994</v>
      </c>
    </row>
    <row r="20" spans="1:17" s="11" customFormat="1" ht="17.25" customHeight="1" thickBot="1">
      <c r="A20" s="6">
        <v>13</v>
      </c>
      <c r="B20" s="5" t="s">
        <v>35</v>
      </c>
      <c r="C20" s="17" t="s">
        <v>88</v>
      </c>
      <c r="D20" s="5">
        <v>120</v>
      </c>
      <c r="E20" s="5">
        <v>13</v>
      </c>
      <c r="F20" s="5">
        <v>0</v>
      </c>
      <c r="G20" s="5">
        <v>3</v>
      </c>
      <c r="H20" s="5">
        <v>0</v>
      </c>
      <c r="I20" s="30" t="s">
        <v>103</v>
      </c>
      <c r="J20" s="5">
        <v>1</v>
      </c>
      <c r="K20" s="17" t="s">
        <v>112</v>
      </c>
      <c r="L20" s="5">
        <v>0</v>
      </c>
      <c r="M20" s="5">
        <v>0</v>
      </c>
      <c r="N20" s="5">
        <v>0</v>
      </c>
      <c r="O20" s="12">
        <v>882.6</v>
      </c>
      <c r="P20" s="12">
        <v>851.5</v>
      </c>
      <c r="Q20" s="12">
        <f t="shared" si="0"/>
        <v>31.100000000000023</v>
      </c>
    </row>
    <row r="21" spans="1:17" s="11" customFormat="1" ht="17.25" customHeight="1" thickBot="1">
      <c r="A21" s="6">
        <v>14</v>
      </c>
      <c r="B21" s="5" t="s">
        <v>37</v>
      </c>
      <c r="C21" s="17" t="s">
        <v>89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30">
        <v>0.034482758620689655</v>
      </c>
      <c r="J21" s="5">
        <v>0</v>
      </c>
      <c r="K21" s="17" t="s">
        <v>113</v>
      </c>
      <c r="L21" s="5">
        <v>0</v>
      </c>
      <c r="M21" s="5">
        <v>0</v>
      </c>
      <c r="N21" s="5">
        <v>2.7</v>
      </c>
      <c r="O21" s="12">
        <v>103.5</v>
      </c>
      <c r="P21" s="12">
        <v>103.5</v>
      </c>
      <c r="Q21" s="12">
        <f t="shared" si="0"/>
        <v>0</v>
      </c>
    </row>
    <row r="22" spans="1:17" s="11" customFormat="1" ht="17.25" customHeight="1" thickBot="1">
      <c r="A22" s="6">
        <v>15</v>
      </c>
      <c r="B22" s="5" t="s">
        <v>39</v>
      </c>
      <c r="C22" s="17" t="s">
        <v>90</v>
      </c>
      <c r="D22" s="5">
        <v>0</v>
      </c>
      <c r="E22" s="5">
        <v>2</v>
      </c>
      <c r="F22" s="5">
        <v>0</v>
      </c>
      <c r="G22" s="5">
        <v>0</v>
      </c>
      <c r="H22" s="5">
        <v>0</v>
      </c>
      <c r="I22" s="30">
        <v>0</v>
      </c>
      <c r="J22" s="5">
        <v>0</v>
      </c>
      <c r="K22" s="17" t="s">
        <v>72</v>
      </c>
      <c r="L22" s="5">
        <v>0</v>
      </c>
      <c r="M22" s="5">
        <v>0</v>
      </c>
      <c r="N22" s="5">
        <v>4.7</v>
      </c>
      <c r="O22" s="12">
        <v>66</v>
      </c>
      <c r="P22" s="12">
        <v>66</v>
      </c>
      <c r="Q22" s="12">
        <f t="shared" si="0"/>
        <v>0</v>
      </c>
    </row>
    <row r="23" spans="1:17" s="11" customFormat="1" ht="17.25" customHeight="1" thickBot="1">
      <c r="A23" s="6">
        <v>16</v>
      </c>
      <c r="B23" s="5" t="s">
        <v>41</v>
      </c>
      <c r="C23" s="17" t="s">
        <v>91</v>
      </c>
      <c r="D23" s="5">
        <v>30</v>
      </c>
      <c r="E23" s="5">
        <v>4</v>
      </c>
      <c r="F23" s="5">
        <v>0</v>
      </c>
      <c r="G23" s="5">
        <v>5</v>
      </c>
      <c r="H23" s="5">
        <v>8</v>
      </c>
      <c r="I23" s="30">
        <v>0.14285714285714285</v>
      </c>
      <c r="J23" s="5">
        <v>0</v>
      </c>
      <c r="K23" s="17" t="s">
        <v>114</v>
      </c>
      <c r="L23" s="5">
        <v>0</v>
      </c>
      <c r="M23" s="5">
        <v>0</v>
      </c>
      <c r="N23" s="5">
        <v>3.5</v>
      </c>
      <c r="O23" s="12">
        <v>205.3</v>
      </c>
      <c r="P23" s="12">
        <v>198.7</v>
      </c>
      <c r="Q23" s="12">
        <f t="shared" si="0"/>
        <v>6.600000000000023</v>
      </c>
    </row>
    <row r="24" spans="1:17" s="11" customFormat="1" ht="17.25" customHeight="1" thickBot="1">
      <c r="A24" s="6">
        <v>17</v>
      </c>
      <c r="B24" s="5" t="s">
        <v>43</v>
      </c>
      <c r="C24" s="17" t="s">
        <v>92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30">
        <v>0.02</v>
      </c>
      <c r="J24" s="5">
        <v>0</v>
      </c>
      <c r="K24" s="17" t="s">
        <v>72</v>
      </c>
      <c r="L24" s="5">
        <v>0</v>
      </c>
      <c r="M24" s="5">
        <v>0</v>
      </c>
      <c r="N24" s="5">
        <v>4.5</v>
      </c>
      <c r="O24" s="12">
        <v>121</v>
      </c>
      <c r="P24" s="12">
        <v>121</v>
      </c>
      <c r="Q24" s="12">
        <f t="shared" si="0"/>
        <v>0</v>
      </c>
    </row>
    <row r="25" spans="1:17" s="11" customFormat="1" ht="17.25" customHeight="1" thickBot="1">
      <c r="A25" s="6">
        <v>18</v>
      </c>
      <c r="B25" s="5" t="s">
        <v>45</v>
      </c>
      <c r="C25" s="17" t="s">
        <v>93</v>
      </c>
      <c r="D25" s="5">
        <v>50</v>
      </c>
      <c r="E25" s="5">
        <v>40</v>
      </c>
      <c r="F25" s="5">
        <v>0</v>
      </c>
      <c r="G25" s="5">
        <v>0</v>
      </c>
      <c r="H25" s="5">
        <v>0</v>
      </c>
      <c r="I25" s="30" t="s">
        <v>72</v>
      </c>
      <c r="J25" s="5">
        <v>0</v>
      </c>
      <c r="K25" s="17" t="s">
        <v>115</v>
      </c>
      <c r="L25" s="5">
        <v>0</v>
      </c>
      <c r="M25" s="5">
        <v>0</v>
      </c>
      <c r="N25" s="5">
        <v>6.2</v>
      </c>
      <c r="O25" s="12">
        <v>191</v>
      </c>
      <c r="P25" s="12">
        <v>182</v>
      </c>
      <c r="Q25" s="12">
        <f t="shared" si="0"/>
        <v>9</v>
      </c>
    </row>
    <row r="26" spans="1:17" s="11" customFormat="1" ht="17.25" customHeight="1" thickBot="1">
      <c r="A26" s="6">
        <v>19</v>
      </c>
      <c r="B26" s="5" t="s">
        <v>47</v>
      </c>
      <c r="C26" s="17" t="s">
        <v>94</v>
      </c>
      <c r="D26" s="5">
        <v>0</v>
      </c>
      <c r="E26" s="5">
        <v>0</v>
      </c>
      <c r="F26" s="5">
        <v>0</v>
      </c>
      <c r="G26" s="5">
        <v>1</v>
      </c>
      <c r="H26" s="5">
        <v>0</v>
      </c>
      <c r="I26" s="30" t="s">
        <v>104</v>
      </c>
      <c r="J26" s="5">
        <v>0</v>
      </c>
      <c r="K26" s="17" t="s">
        <v>116</v>
      </c>
      <c r="L26" s="5">
        <v>1</v>
      </c>
      <c r="M26" s="5">
        <v>0</v>
      </c>
      <c r="N26" s="5">
        <v>6.7</v>
      </c>
      <c r="O26" s="12">
        <v>261.7</v>
      </c>
      <c r="P26" s="12">
        <v>246.3</v>
      </c>
      <c r="Q26" s="12">
        <f t="shared" si="0"/>
        <v>15.399999999999977</v>
      </c>
    </row>
    <row r="27" spans="1:17" s="11" customFormat="1" ht="17.25" customHeight="1" thickBot="1">
      <c r="A27" s="6">
        <v>20</v>
      </c>
      <c r="B27" s="5" t="s">
        <v>49</v>
      </c>
      <c r="C27" s="17" t="s">
        <v>95</v>
      </c>
      <c r="D27" s="5">
        <v>15</v>
      </c>
      <c r="E27" s="5">
        <v>0</v>
      </c>
      <c r="F27" s="5">
        <v>0</v>
      </c>
      <c r="G27" s="5">
        <v>0</v>
      </c>
      <c r="H27" s="5">
        <v>0</v>
      </c>
      <c r="I27" s="30" t="s">
        <v>72</v>
      </c>
      <c r="J27" s="5">
        <v>0</v>
      </c>
      <c r="K27" s="17" t="s">
        <v>117</v>
      </c>
      <c r="L27" s="5">
        <v>0</v>
      </c>
      <c r="M27" s="5">
        <v>0</v>
      </c>
      <c r="N27" s="5">
        <v>5.25</v>
      </c>
      <c r="O27" s="12">
        <v>143</v>
      </c>
      <c r="P27" s="12">
        <v>143</v>
      </c>
      <c r="Q27" s="12">
        <f t="shared" si="0"/>
        <v>0</v>
      </c>
    </row>
    <row r="28" spans="1:17" s="11" customFormat="1" ht="17.25" customHeight="1" thickBot="1">
      <c r="A28" s="6">
        <v>21</v>
      </c>
      <c r="B28" s="5" t="s">
        <v>51</v>
      </c>
      <c r="C28" s="17" t="s">
        <v>96</v>
      </c>
      <c r="D28" s="5">
        <v>12</v>
      </c>
      <c r="E28" s="5">
        <v>0</v>
      </c>
      <c r="F28" s="5">
        <v>0</v>
      </c>
      <c r="G28" s="5">
        <v>0</v>
      </c>
      <c r="H28" s="5">
        <v>0</v>
      </c>
      <c r="I28" s="30" t="s">
        <v>105</v>
      </c>
      <c r="J28" s="5">
        <v>0</v>
      </c>
      <c r="K28" s="17" t="s">
        <v>118</v>
      </c>
      <c r="L28" s="5">
        <v>0</v>
      </c>
      <c r="M28" s="5">
        <v>0</v>
      </c>
      <c r="N28" s="5">
        <v>9.9</v>
      </c>
      <c r="O28" s="12">
        <v>444.4</v>
      </c>
      <c r="P28" s="12">
        <v>429.4</v>
      </c>
      <c r="Q28" s="12">
        <f t="shared" si="0"/>
        <v>15</v>
      </c>
    </row>
    <row r="29" spans="1:17" s="11" customFormat="1" ht="17.25" customHeight="1" thickBot="1">
      <c r="A29" s="6"/>
      <c r="B29" s="7" t="s">
        <v>52</v>
      </c>
      <c r="C29" s="18" t="s">
        <v>97</v>
      </c>
      <c r="D29" s="7">
        <f>SUM(D8:D28)</f>
        <v>330</v>
      </c>
      <c r="E29" s="7">
        <f>SUM(E8:E28)</f>
        <v>172</v>
      </c>
      <c r="F29" s="7">
        <f>SUM(F8:F28)</f>
        <v>0</v>
      </c>
      <c r="G29" s="7">
        <f>SUM(G8:G28)</f>
        <v>9</v>
      </c>
      <c r="H29" s="7">
        <f>SUM(H8:H28)</f>
        <v>14</v>
      </c>
      <c r="I29" s="22" t="s">
        <v>106</v>
      </c>
      <c r="J29" s="7">
        <f>SUM(J8:J28)</f>
        <v>7</v>
      </c>
      <c r="K29" s="7" t="s">
        <v>119</v>
      </c>
      <c r="L29" s="28">
        <v>11</v>
      </c>
      <c r="M29" s="7">
        <v>2</v>
      </c>
      <c r="N29" s="7">
        <f>SUM(N8:N28)</f>
        <v>105.90000000000002</v>
      </c>
      <c r="O29" s="13">
        <f>SUM(O8:O28)</f>
        <v>7291.700000000001</v>
      </c>
      <c r="P29" s="13">
        <f>SUM(P8:P28)</f>
        <v>7092.299999999999</v>
      </c>
      <c r="Q29" s="12">
        <f t="shared" si="0"/>
        <v>199.40000000000146</v>
      </c>
    </row>
    <row r="30" spans="1:17" s="11" customFormat="1" ht="12.75">
      <c r="A30" s="46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</row>
    <row r="31" s="11" customFormat="1" ht="12.75"/>
  </sheetData>
  <sheetProtection/>
  <mergeCells count="19">
    <mergeCell ref="A30:Q30"/>
    <mergeCell ref="J1:Q1"/>
    <mergeCell ref="J2:Q2"/>
    <mergeCell ref="M5:M6"/>
    <mergeCell ref="G5:G6"/>
    <mergeCell ref="N5:N6"/>
    <mergeCell ref="O5:Q5"/>
    <mergeCell ref="B3:P3"/>
    <mergeCell ref="H5:H6"/>
    <mergeCell ref="I5:I6"/>
    <mergeCell ref="A5:A6"/>
    <mergeCell ref="B5:B6"/>
    <mergeCell ref="C5:C6"/>
    <mergeCell ref="D5:D6"/>
    <mergeCell ref="L5:L6"/>
    <mergeCell ref="E5:E6"/>
    <mergeCell ref="F5:F6"/>
    <mergeCell ref="J5:J6"/>
    <mergeCell ref="K5:K6"/>
  </mergeCells>
  <printOptions/>
  <pageMargins left="0" right="0" top="0" bottom="0" header="0.11811023622047245" footer="0.11811023622047245"/>
  <pageSetup firstPageNumber="96" useFirstPageNumber="1" horizontalDpi="600" verticalDpi="600" orientation="landscape" paperSize="9" scale="88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Ольга</cp:lastModifiedBy>
  <cp:lastPrinted>2018-05-14T04:42:37Z</cp:lastPrinted>
  <dcterms:created xsi:type="dcterms:W3CDTF">1996-10-08T23:32:33Z</dcterms:created>
  <dcterms:modified xsi:type="dcterms:W3CDTF">2018-05-14T04:42:39Z</dcterms:modified>
  <cp:category/>
  <cp:version/>
  <cp:contentType/>
  <cp:contentStatus/>
</cp:coreProperties>
</file>