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785" windowWidth="11280" windowHeight="4005" tabRatio="597" firstSheet="1" activeTab="3"/>
  </bookViews>
  <sheets>
    <sheet name="Прилож 1 свод дох.2018" sheetId="1" r:id="rId1"/>
    <sheet name="прил.2 свод расходов 2018г" sheetId="2" r:id="rId2"/>
    <sheet name="прил.3 свод расх.2019-2020" sheetId="3" r:id="rId3"/>
    <sheet name="Прил.4 Ведомст.2018" sheetId="4" r:id="rId4"/>
    <sheet name="прил.5 ведомст.2019-2020" sheetId="5" r:id="rId5"/>
    <sheet name="Прил.6 МП 2018" sheetId="6" r:id="rId6"/>
    <sheet name="Прил.7 МП 2019-2020" sheetId="7" r:id="rId7"/>
    <sheet name="Прил.8 м.гар" sheetId="8" r:id="rId8"/>
    <sheet name="Прил.9 ист.2018" sheetId="9" r:id="rId9"/>
    <sheet name="Прил.10 ист.2019-2020" sheetId="10" r:id="rId10"/>
  </sheets>
  <definedNames>
    <definedName name="_xlnm._FilterDatabase" localSheetId="1" hidden="1">'прил.2 свод расходов 2018г'!$A$12:$F$345</definedName>
    <definedName name="_xlnm._FilterDatabase" localSheetId="2" hidden="1">'прил.3 свод расх.2019-2020'!$A$12:$G$18</definedName>
    <definedName name="_xlnm._FilterDatabase" localSheetId="3" hidden="1">'Прил.4 Ведомст.2018'!$A$10:$G$718</definedName>
    <definedName name="_xlnm._FilterDatabase" localSheetId="5" hidden="1">'Прил.6 МП 2018'!$A$13:$D$62</definedName>
  </definedNames>
  <calcPr fullCalcOnLoad="1"/>
</workbook>
</file>

<file path=xl/sharedStrings.xml><?xml version="1.0" encoding="utf-8"?>
<sst xmlns="http://schemas.openxmlformats.org/spreadsheetml/2006/main" count="5584" uniqueCount="623">
  <si>
    <t>Прочие межбюджетные трансферты, передаваемые бюджетам городских округов (Прочие межбюджетные трансферты, передаваемые бюджетам городских округов (Иные межбюджетные трансферты из резервного фонда Правительства Свердловской области на нужды учреждений Управления культуры)</t>
  </si>
  <si>
    <t>Приложение № 9</t>
  </si>
  <si>
    <t>801</t>
  </si>
  <si>
    <t>0100</t>
  </si>
  <si>
    <t>0104</t>
  </si>
  <si>
    <t>7000000000</t>
  </si>
  <si>
    <t>7009012000</t>
  </si>
  <si>
    <t>120</t>
  </si>
  <si>
    <t>0400</t>
  </si>
  <si>
    <t>0409</t>
  </si>
  <si>
    <t>0620924030</t>
  </si>
  <si>
    <t>802</t>
  </si>
  <si>
    <t>7002108000</t>
  </si>
  <si>
    <t>7002110000</t>
  </si>
  <si>
    <t>0620824030</t>
  </si>
  <si>
    <t>0500</t>
  </si>
  <si>
    <t>0502</t>
  </si>
  <si>
    <t>0520523010</t>
  </si>
  <si>
    <t>0503</t>
  </si>
  <si>
    <t>0562923030</t>
  </si>
  <si>
    <t>0563023030</t>
  </si>
  <si>
    <t>803</t>
  </si>
  <si>
    <t>804</t>
  </si>
  <si>
    <t>0110321000</t>
  </si>
  <si>
    <t>7002113000</t>
  </si>
  <si>
    <t>0300</t>
  </si>
  <si>
    <t>0310</t>
  </si>
  <si>
    <t>0310322030</t>
  </si>
  <si>
    <t>0310522030</t>
  </si>
  <si>
    <t>0310622030</t>
  </si>
  <si>
    <t>0551922030</t>
  </si>
  <si>
    <t>805</t>
  </si>
  <si>
    <t>0563223030</t>
  </si>
  <si>
    <t>0110221000</t>
  </si>
  <si>
    <t>807</t>
  </si>
  <si>
    <t>0620624010</t>
  </si>
  <si>
    <t>808</t>
  </si>
  <si>
    <t>1000</t>
  </si>
  <si>
    <t>1003</t>
  </si>
  <si>
    <t>7009020800</t>
  </si>
  <si>
    <t>320</t>
  </si>
  <si>
    <t>809</t>
  </si>
  <si>
    <t>811</t>
  </si>
  <si>
    <t>812</t>
  </si>
  <si>
    <t>813</t>
  </si>
  <si>
    <t>814</t>
  </si>
  <si>
    <t>0610224010</t>
  </si>
  <si>
    <t>1400463010</t>
  </si>
  <si>
    <t>410</t>
  </si>
  <si>
    <t>815</t>
  </si>
  <si>
    <t>0113</t>
  </si>
  <si>
    <t>7000210100</t>
  </si>
  <si>
    <t>830</t>
  </si>
  <si>
    <t>816</t>
  </si>
  <si>
    <t>817</t>
  </si>
  <si>
    <t>818</t>
  </si>
  <si>
    <t>819</t>
  </si>
  <si>
    <t>820</t>
  </si>
  <si>
    <t>821</t>
  </si>
  <si>
    <t>822</t>
  </si>
  <si>
    <t>901</t>
  </si>
  <si>
    <t>0102</t>
  </si>
  <si>
    <t>7009011000</t>
  </si>
  <si>
    <t>0111</t>
  </si>
  <si>
    <t>870</t>
  </si>
  <si>
    <t xml:space="preserve">                                       Е.Н. Врублевская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</si>
  <si>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</si>
  <si>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</si>
  <si>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</si>
  <si>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</si>
  <si>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Расходы на выплаты персоналу муниципальных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</si>
  <si>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</si>
  <si>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Думы Ирбитского муниниципального образования</t>
  </si>
  <si>
    <t>Финансовое обеспечение расходов по развитию информационно-технологических ресурсов.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</si>
  <si>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</si>
  <si>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</si>
  <si>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 суточные, проживание,оплата проезда).</t>
  </si>
  <si>
    <t xml:space="preserve"> 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</si>
  <si>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Обеспечение организационных мероприятий.</t>
  </si>
  <si>
    <t>0110121000</t>
  </si>
  <si>
    <t>0200511000</t>
  </si>
  <si>
    <t>7000210600</t>
  </si>
  <si>
    <t>7000210700</t>
  </si>
  <si>
    <t>7001126100</t>
  </si>
  <si>
    <t>7009013000</t>
  </si>
  <si>
    <t>0200</t>
  </si>
  <si>
    <t>0203</t>
  </si>
  <si>
    <t>113F051180</t>
  </si>
  <si>
    <t>0309</t>
  </si>
  <si>
    <t>0320822030</t>
  </si>
  <si>
    <t>0321022030</t>
  </si>
  <si>
    <t>0321222030</t>
  </si>
  <si>
    <t>0408</t>
  </si>
  <si>
    <t>0620724030</t>
  </si>
  <si>
    <t>810</t>
  </si>
  <si>
    <t>0621324030</t>
  </si>
  <si>
    <t>0412</t>
  </si>
  <si>
    <t>0200323030</t>
  </si>
  <si>
    <t>0800323030</t>
  </si>
  <si>
    <t>0501</t>
  </si>
  <si>
    <t>0531023030</t>
  </si>
  <si>
    <t>0710229030</t>
  </si>
  <si>
    <t>0513823030</t>
  </si>
  <si>
    <t>0520742Б00</t>
  </si>
  <si>
    <t>05207L2Б00</t>
  </si>
  <si>
    <t>0541463010</t>
  </si>
  <si>
    <t>05414L5670</t>
  </si>
  <si>
    <t>0552222030</t>
  </si>
  <si>
    <t>0707</t>
  </si>
  <si>
    <t>1120628030</t>
  </si>
  <si>
    <t>1120828030</t>
  </si>
  <si>
    <t>1141128000</t>
  </si>
  <si>
    <t>04204L5670</t>
  </si>
  <si>
    <t>04205L5670</t>
  </si>
  <si>
    <t>7000720000</t>
  </si>
  <si>
    <t>1006</t>
  </si>
  <si>
    <t>0730929000</t>
  </si>
  <si>
    <t>360</t>
  </si>
  <si>
    <t>1100</t>
  </si>
  <si>
    <t>1102</t>
  </si>
  <si>
    <t>1110328030</t>
  </si>
  <si>
    <t>1110428030</t>
  </si>
  <si>
    <t>1110528030</t>
  </si>
  <si>
    <t>0621024030</t>
  </si>
  <si>
    <t>0701</t>
  </si>
  <si>
    <t>0910525010</t>
  </si>
  <si>
    <t>620</t>
  </si>
  <si>
    <t>0920665010</t>
  </si>
  <si>
    <t>0921540600</t>
  </si>
  <si>
    <t>0703</t>
  </si>
  <si>
    <t>0931625010</t>
  </si>
  <si>
    <t>0931725010</t>
  </si>
  <si>
    <t>0931745600</t>
  </si>
  <si>
    <t>0709</t>
  </si>
  <si>
    <t>0941911000</t>
  </si>
  <si>
    <t>0942025000</t>
  </si>
  <si>
    <t>0942125010</t>
  </si>
  <si>
    <t>350</t>
  </si>
  <si>
    <t>908</t>
  </si>
  <si>
    <t>1010126010</t>
  </si>
  <si>
    <t>1030826000</t>
  </si>
  <si>
    <t>0800</t>
  </si>
  <si>
    <t>0801</t>
  </si>
  <si>
    <t>7009040700</t>
  </si>
  <si>
    <t>0804</t>
  </si>
  <si>
    <t>912</t>
  </si>
  <si>
    <t>0103</t>
  </si>
  <si>
    <t>7000111100</t>
  </si>
  <si>
    <t>913</t>
  </si>
  <si>
    <t>0106</t>
  </si>
  <si>
    <t>7002511100</t>
  </si>
  <si>
    <t>919</t>
  </si>
  <si>
    <t>1241911000</t>
  </si>
  <si>
    <t>1252020100</t>
  </si>
  <si>
    <t xml:space="preserve">Программа  муниципальных гарантий </t>
  </si>
  <si>
    <t xml:space="preserve"> Ирбитского муниципального образования на 2018 год</t>
  </si>
  <si>
    <r>
      <t xml:space="preserve">                  </t>
    </r>
    <r>
      <rPr>
        <b/>
        <sz val="10"/>
        <rFont val="Arial Cyr"/>
        <family val="0"/>
      </rPr>
      <t>Раздел 1. Муниципальные гарантии, предоставляемые с правом регрессного требования к принципалу и предварительной проверкой финансового состояния принципала</t>
    </r>
  </si>
  <si>
    <t>Цель гарантии</t>
  </si>
  <si>
    <t>Наименование принципала</t>
  </si>
  <si>
    <t>Объем гарантий в рублях</t>
  </si>
  <si>
    <t xml:space="preserve">Обеспечение обязательств юридических лиц, связанных с расчетами за котельное топливо для теплоснабжения населения и бюджетных учреждений </t>
  </si>
  <si>
    <t>МУП ЖКХ Ирбитского района</t>
  </si>
  <si>
    <r>
      <t xml:space="preserve">                  </t>
    </r>
    <r>
      <rPr>
        <b/>
        <sz val="10"/>
        <rFont val="Arial Cyr"/>
        <family val="0"/>
      </rPr>
      <t>Раздел 2. Муниципальные гарантии, предоставляемые без права регрессного требования к принципалу и без предварительной проверкой финансового состояния принципала</t>
    </r>
  </si>
  <si>
    <t xml:space="preserve">Номер строки </t>
  </si>
  <si>
    <t>Цель  гарантирования</t>
  </si>
  <si>
    <t xml:space="preserve">Наименование принципала </t>
  </si>
  <si>
    <t>Обеспечение обязательств юридических лиц, связанных  с расчетами за   котельное топливо для теплоснабжения населения и бюджетных учреждений на отопительный сезон  2016-2017 гг.</t>
  </si>
  <si>
    <t>МУП ЖКХ  Ирбитского района</t>
  </si>
  <si>
    <t>Итого</t>
  </si>
  <si>
    <t xml:space="preserve">в 2018 году на исполнение муниципальных гарантий Ирбитского мунциипального </t>
  </si>
  <si>
    <t xml:space="preserve">образования по возможным  гарантийным случаям </t>
  </si>
  <si>
    <t>Источники исполнения муниципальных гарантий Ирбитского муниципального образования</t>
  </si>
  <si>
    <t>Объем бюджетных ассигнований на исполнение гарантий по возможным гарантийным случаям в рублях</t>
  </si>
  <si>
    <t xml:space="preserve">Источники финансирования дефицита местного бюджета </t>
  </si>
  <si>
    <t>Расходное обязательство по исполнению муниципальной гарантии местного бюджета</t>
  </si>
  <si>
    <t>Приложение № 10</t>
  </si>
  <si>
    <t>901 2 02 49999 04 0004 151</t>
  </si>
  <si>
    <t>Прочие межбюджетные трансферты, передаваемые бюджетам городских округов
(Иные межбюджетные трансферты на содействие в организации электро-, тепло-, газо- и водоснабжения населения, водоотведения, снабжения населения топливом путем предоставления межбюджетных трансфертов  на осуществление своевременных расчетов по обязательствам органов местного самоуправления)</t>
  </si>
  <si>
    <t>0513742800</t>
  </si>
  <si>
    <t>840</t>
  </si>
  <si>
    <t>1010146500</t>
  </si>
  <si>
    <t>образования от 31.10. 2018 г. № 175</t>
  </si>
  <si>
    <t>образования от  31.10. 2018 г. № 175</t>
  </si>
  <si>
    <t xml:space="preserve">                              образования от 31.10.2018 № 175</t>
  </si>
  <si>
    <t xml:space="preserve">                                            Е.Н. Врублевская</t>
  </si>
  <si>
    <t>к решению Думы Ирбитского муниципального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</si>
  <si>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</si>
  <si>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</si>
  <si>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</si>
  <si>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</si>
  <si>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</si>
  <si>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</si>
  <si>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</si>
  <si>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</si>
  <si>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</si>
  <si>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</si>
  <si>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</si>
  <si>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</si>
  <si>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</si>
  <si>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</si>
  <si>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</si>
  <si>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</si>
  <si>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</si>
  <si>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</si>
  <si>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</si>
  <si>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>1030000000</t>
  </si>
  <si>
    <t>0420000000</t>
  </si>
  <si>
    <t>0720000000</t>
  </si>
  <si>
    <t>0730000000</t>
  </si>
  <si>
    <t>1110000000</t>
  </si>
  <si>
    <t>1230000000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</si>
  <si>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</si>
  <si>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</si>
  <si>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</si>
  <si>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</si>
  <si>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</si>
  <si>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</si>
  <si>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</si>
  <si>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</si>
  <si>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</si>
  <si>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</si>
  <si>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</si>
  <si>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</si>
  <si>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</si>
  <si>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</si>
  <si>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</si>
  <si>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</si>
  <si>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</si>
  <si>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</si>
  <si>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</si>
  <si>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</si>
  <si>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</si>
  <si>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</si>
  <si>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Уплата налогов, сборов и иных платежей</t>
  </si>
  <si>
    <t>Обеспечение деятельности муниципальных органов (территориальные органы)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</si>
  <si>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</si>
  <si>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расходы:суточные,проживание,оплата проезда).</t>
  </si>
  <si>
    <t xml:space="preserve"> Расходы на выплаты персоналу муниципальных органов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</si>
  <si>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 2020 года".</t>
  </si>
  <si>
    <t>Обеспечение  деятельности финансового управления.</t>
  </si>
  <si>
    <t>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</si>
  <si>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</si>
  <si>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Председатель Контрольного органа</t>
  </si>
  <si>
    <t>Резервные фонды</t>
  </si>
  <si>
    <t xml:space="preserve"> Непрограммные направления деятельности</t>
  </si>
  <si>
    <t>Резервный фонд муниципального образования</t>
  </si>
  <si>
    <t>Резервные средства</t>
  </si>
  <si>
    <t>Другие общегосударственные вопросы</t>
  </si>
  <si>
    <t>Участие муниципальных служащих в консультационных семинарах.</t>
  </si>
  <si>
    <t>Общепрограмные расходы.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</si>
  <si>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самоуправления, либо должностных лиц этих органов.</t>
  </si>
  <si>
    <t xml:space="preserve"> Исполнение судебных актов</t>
  </si>
  <si>
    <t>Пенсионное обеспечение муниципальных служащих в соответствии с Законом Свердловской Области</t>
  </si>
  <si>
    <t>Социальные выплаты гражданам, кроме публичных нормативных социальных выплат</t>
  </si>
  <si>
    <t>Оказание прочих услуг(выполнение работ) по непрограммным направлениям расходов.</t>
  </si>
  <si>
    <t>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бюджета.</t>
  </si>
  <si>
    <t xml:space="preserve"> Иные закупки товаров, работ и услуг для обеспечения государственных (муниципальных) нужд</t>
  </si>
  <si>
    <t>Оказание услуг(выполнение работ) муниципальными учреждениями</t>
  </si>
  <si>
    <t>Расходы на выплаты персоналу казенных учреждений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</si>
  <si>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</si>
  <si>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</si>
  <si>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территорях, где отсутствуют военные комиссариаты.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</si>
  <si>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</si>
  <si>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</si>
  <si>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аварийно-восстановительных работ по ликвидации чрезвычайных ситуаций природного и техногенного характера.</t>
  </si>
  <si>
    <t>Закупка, списание средств радиационной, химической и биологической разведки и контроля.</t>
  </si>
  <si>
    <t>Обеспечение деятельности ЕДДС.</t>
  </si>
  <si>
    <t>Обеспечение пожарной безопасности</t>
  </si>
  <si>
    <t>Оборудование, текущий ремонт,подъездов с площадками (пирсами) с твердым покрытием для установки пожарных автомобилей и забора воды.</t>
  </si>
  <si>
    <t>Обеспечение функционирования первичных средств пожаротушения.</t>
  </si>
  <si>
    <t>НАЦИОНАЛЬНАЯ ЭКОНОМИКА</t>
  </si>
  <si>
    <t>Транспорт</t>
  </si>
  <si>
    <t>Субсидия на возмещение недополученных доходов юридическим лицам и индивидуальным предпринимателям, осуществляющим пассажирские перевозки по социально-значимым маршрутам Ирбитского муниципального образования.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</si>
  <si>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</si>
  <si>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Разработка комплексной схемы организации дорожного движения Ирбитского муниципального образования</t>
  </si>
  <si>
    <t>Дорожное хозяйство (дорожные фонды)</t>
  </si>
  <si>
    <t>Реконструкция, капитальный ремонт, ремонт(демонтаж) автомобильных дорог и мостов общего пользования местного значения Ирбитского района Свердловской области.</t>
  </si>
  <si>
    <t>Обустройство автомобильных дорог общего пользования местного значения.</t>
  </si>
  <si>
    <t>Содержание дорожной сети в населенных пунктах Ирбитского муниципального образования.</t>
  </si>
  <si>
    <t>Освещение дорожной сети в населенных пунктах Ирбитского муниципального образования,в том числе разработка ПСД, проверка и экспертиза.</t>
  </si>
  <si>
    <t>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</si>
  <si>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>Субсидии бюджетным учреждениям</t>
  </si>
  <si>
    <t>Другие вопросы в области национальной экономики</t>
  </si>
  <si>
    <t>Определение рыночной стоимости объектов недвижимого, движимого имущества, земельных участков.</t>
  </si>
  <si>
    <t>Разработка карты (план) объекта землеустройства - границы населенного пункта.</t>
  </si>
  <si>
    <t>ЖИЛИЩНО-КОММУНАЛЬНОЕ ХОЗЯЙСТВО</t>
  </si>
  <si>
    <t>Жилищное хозяйство</t>
  </si>
  <si>
    <t>Взносы на проведение капитального ремонта общего имущества в многоквартирных домах в доле муниципального имущества.</t>
  </si>
  <si>
    <t>Ремонт муниципальных жилых помещений предоставляемых по договорам социального найма и договорам найма служебного жилого помещения.</t>
  </si>
  <si>
    <t>Коммунальное хозяйство</t>
  </si>
  <si>
    <t>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ТЭР.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</si>
  <si>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</si>
  <si>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Работы по геологическому изучению, включающему поиски и оценку месторождения питьевых подземных вод.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</si>
  <si>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</si>
  <si>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>Строительство блочных газовых котельных за счет субсидии из областного бюджета</t>
  </si>
  <si>
    <t>Бюджетные инвестиции</t>
  </si>
  <si>
    <t>Строительство блочных газовых котельных на условиях софинансирования</t>
  </si>
  <si>
    <t>Строительство газораспределительных сетей в населенных пунктах Ирбитского МО Свердловской области</t>
  </si>
  <si>
    <t>Развитие газификации в сельской местности</t>
  </si>
  <si>
    <t>Разработка проектов зон санитарной охраны источников централизованного хозяйственно-питьевого назначения.</t>
  </si>
  <si>
    <t>Благоустройство</t>
  </si>
  <si>
    <t>Организация мероприятий по обращению с твердыми бытовыми отходами на территории Ирбитского муниципального образования.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</si>
  <si>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</si>
  <si>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Освещение мест отдыха (парки, скверы) в населенных пунктах Ирбитского МО.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</si>
  <si>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 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</si>
  <si>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Содержание мемориального сквера "Бюста дважды герою СССР Г.А.Речкалову".</t>
  </si>
  <si>
    <t>МП "Формирование современной городской среды Ирбитского муниципального образования на 2018-2022 годы"</t>
  </si>
  <si>
    <t>Разработка проектно - сметной документации, экспертиза.</t>
  </si>
  <si>
    <t>ОБРАЗОВАНИЕ</t>
  </si>
  <si>
    <t>Дошкольное образование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</si>
  <si>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</si>
  <si>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Субсидии автономным учреждениям</t>
  </si>
  <si>
    <t>Общее образование</t>
  </si>
  <si>
    <t>Обеспечение мероприятий по оборудованию спортивных площадок в муниципальных общеобразовательных организациях.</t>
  </si>
  <si>
    <t xml:space="preserve"> Субсидии автономным учреждениям</t>
  </si>
  <si>
    <t>Финансовое обеспечение государственных гарантий реализации прав граждан на получение  общего образования в муниципальных общеобразовательных организациях  в части финансирования расходов на оплату труда работников общеобразовательных организаций.</t>
  </si>
  <si>
    <t xml:space="preserve"> Субсидии бюджетным учреждениям</t>
  </si>
  <si>
    <t>Обеспечение организации бесплатного питания обучающихся в муниципальных общеобразовательных организациях.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</si>
  <si>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</si>
  <si>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 xml:space="preserve"> Уплата налогов, сборов и иных платежей</t>
  </si>
  <si>
    <t>Финансирование расходов на обеспечение оплаты труда работников муниципальных учреждений в размере не ниже минимального размера оплаты труда.</t>
  </si>
  <si>
    <t>Дополнительное образование детей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</si>
  <si>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</si>
  <si>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>Профессиональная подготовка, переподготовка и повышение квалификации</t>
  </si>
  <si>
    <t>Повышение квалификации муниципальных служащих и лиц замещающих муниципальные должности.</t>
  </si>
  <si>
    <t>Организация деятельности культурно-досуговой сферы</t>
  </si>
  <si>
    <t>Обеспечение деятельности МБУ Центр хозяйственного обслуживания учреждений культуры Ирбитского муниципального образования.</t>
  </si>
  <si>
    <t>Молодежная политика</t>
  </si>
  <si>
    <t>Организация отдыха и оздоровления детей и подростков в Ирбитском МО.</t>
  </si>
  <si>
    <t>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</si>
  <si>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>Организация "Летней молодежной биржи труда"</t>
  </si>
  <si>
    <t>Обеспечение МКУ "Физкультурно-молодежный центр"</t>
  </si>
  <si>
    <t>Другие вопросы в области образования</t>
  </si>
  <si>
    <t>Организация деятельности Управления образования - органа местного самоуправления в сфере образования</t>
  </si>
  <si>
    <t>Организация деятельности МКУ "Центр развития образования", оказывающего услуги в сфере образования.</t>
  </si>
  <si>
    <t>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</si>
  <si>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Премии и гранты</t>
  </si>
  <si>
    <t>КУЛЬТУРА, КИНЕМАТОГРАФИЯ</t>
  </si>
  <si>
    <t>Культура</t>
  </si>
  <si>
    <t>Реализация мер по обеспечению целевых показателей установленных уаказами Президента РФ по повышению оплаты труда работников бюджетной сферы, в муниципальных учреждениях культуры.</t>
  </si>
  <si>
    <t>Резервный фонд Правительства Свердловской области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</si>
  <si>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</si>
  <si>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</si>
  <si>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</si>
  <si>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Улучшение жилищных условий граждан, проживающих в сельской местности</t>
  </si>
  <si>
    <t>Улучшение жилищных условий молодых семей и молодых специалистов</t>
  </si>
  <si>
    <t>Меры по обеспечению дополнительных прав и льгот для почетных граждан</t>
  </si>
  <si>
    <t>Другие вопросы в области социальной политики</t>
  </si>
  <si>
    <t xml:space="preserve"> Поощрение активистов ветеранского движения и долгожителей.</t>
  </si>
  <si>
    <t>Иные выплаты населению</t>
  </si>
  <si>
    <t>ФИЗИЧЕСКАЯ КУЛЬТУРА И СПОРТ</t>
  </si>
  <si>
    <t>Массовый спорт</t>
  </si>
  <si>
    <t>Проведение физкультурно-оздоровительных и спортивно-массовых мероприятий</t>
  </si>
  <si>
    <t>Ремонт и содержание стадиона п.Зайково</t>
  </si>
  <si>
    <t>Создание спортивных площадок ( оснащение спортивным оборудованием)для занятий уличной гимнастики</t>
  </si>
  <si>
    <t xml:space="preserve">                                                    Е.Н. Врублевская</t>
  </si>
  <si>
    <t>Председатель Думы Ирбитского                                                     Глава Ирбитского</t>
  </si>
  <si>
    <t>ГРБС:Бердюгинская территориальная администрация Ирбитского муниципального образования</t>
  </si>
  <si>
    <t>Обеспечение деятельности муниципальных органов(территориальные органы)</t>
  </si>
  <si>
    <t>ГРБС: Гаевская территориальная администрация Ирбитского муниципального образования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</si>
  <si>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антитеррорис-тической безопасности и санитарного законодательства зданий, в которых размещаются муниципальные организации.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</si>
  <si>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</si>
  <si>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ГРБС: Горкинская территориальная администрация Ирбитского муниципального образования</t>
  </si>
  <si>
    <t>ГРБС: Дубская территориальная администрация Ирбитского муниципального образования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</si>
  <si>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 суточные,проживание,оплата проезда).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</si>
  <si>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антитеррористи-ческой безопасности и санитарногозаконодательства зданий, в которых размещаются муниципальные организации.</t>
  </si>
  <si>
    <t>Создание вокруг населенных пунктов противопожарных минерализированных защитных полос.</t>
  </si>
  <si>
    <t>ГРБС: Зайковская территориальная администрация Ирбитского муниципального образования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</si>
  <si>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антитеррористи-ческой безопасности и санитарного законодательства зданий, в которых размещаются муниципальные организации.</t>
  </si>
  <si>
    <t>ГРБС:Килачевская территориальная администрация Ирбитского  муниципального образования</t>
  </si>
  <si>
    <t xml:space="preserve"> Обеспечение организационных мероприятий.</t>
  </si>
  <si>
    <t>ГРБС: Киргинская территориальная администрация Ирбитского муниципального образования</t>
  </si>
  <si>
    <t>ГРБС: Ключевская территориальная администрация Ирбитского муниципального образования</t>
  </si>
  <si>
    <t>ГРБС: Ницинская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</si>
  <si>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</si>
  <si>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>ГРБС: Осинцевская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</si>
  <si>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</si>
  <si>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</si>
  <si>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 xml:space="preserve"> Благоустройство</t>
  </si>
  <si>
    <t>ГРБС: Пьянковская территориальная администрация Ирбитского муниципального образования</t>
  </si>
  <si>
    <r>
      <t xml:space="preserve"> </t>
    </r>
    <r>
      <rPr>
        <b/>
        <sz val="10"/>
        <color indexed="8"/>
        <rFont val="Arial Cyr"/>
        <family val="0"/>
      </rPr>
      <t>Другие общегосударственные вопросы</t>
    </r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</si>
  <si>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</si>
  <si>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Исполнение судебных актов</t>
  </si>
  <si>
    <t>ГРБС: Ретневская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</si>
  <si>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</si>
  <si>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</si>
  <si>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</si>
  <si>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</si>
  <si>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 xml:space="preserve"> ЖИЛИЩНО-КОММУНАЛЬНОЕ ХОЗЯЙСТВО</t>
  </si>
  <si>
    <t>ГРБС: Харловская территориальная администрация Ирбитского муниципального образования</t>
  </si>
  <si>
    <t xml:space="preserve"> Дорожное хозяйство (дорожные фонды)</t>
  </si>
  <si>
    <t xml:space="preserve"> 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</si>
  <si>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ГРБС: Черновская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</si>
  <si>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</si>
  <si>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Финансовое обеспечение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 за счет средств местного бюджета.</t>
  </si>
  <si>
    <t xml:space="preserve"> Улучшение жилищных условий граждан, проживающих в сельской местности</t>
  </si>
  <si>
    <t>Подпрограмма"Поддержка общественной организации ветеранов войны,труда,боевых действий,государственной службы, пенсионеров Ирбитского муниципального образования."</t>
  </si>
  <si>
    <t>Поощрение активистов ветеранского движения и долгожителей.</t>
  </si>
  <si>
    <t>ГРБС:Управление образования Ирбитского муниципального образования</t>
  </si>
  <si>
    <t xml:space="preserve"> Организация отдыха и оздоровления детей и подростков в Ирбитском МО.</t>
  </si>
  <si>
    <t>ГРБС: Управление культуры Ирбитского муниципального образования</t>
  </si>
  <si>
    <t>ГРБС:Дума Ирбитского муниципального образования</t>
  </si>
  <si>
    <t>ГРБС:Контрольный орган Ирбитского муниципального  образования</t>
  </si>
  <si>
    <t>ГРБС: Финансовое управление администрации Ирбитского муниципального образования</t>
  </si>
  <si>
    <t xml:space="preserve">                                      Е.Н. Врублевская</t>
  </si>
  <si>
    <t>к решению Думы Ирбитского муниципа-</t>
  </si>
  <si>
    <t xml:space="preserve">льного образования от 31.10. 2018 г.  </t>
  </si>
  <si>
    <t xml:space="preserve"> № 175 "О внесении изменений в   </t>
  </si>
  <si>
    <t xml:space="preserve">от 20.12.2017 г. № 55 "О бюджете </t>
  </si>
  <si>
    <t xml:space="preserve"> в решение Думы  Ирбитского МО  </t>
  </si>
  <si>
    <t>Ирбитского муниципального образова-</t>
  </si>
  <si>
    <t xml:space="preserve">ния на 2018 год и плановый период  </t>
  </si>
  <si>
    <t xml:space="preserve"> 2019 и 2020 годов"</t>
  </si>
  <si>
    <t>Перечень муниципальных программ Ирбитского муниципального образования,подлежащих реализации в 2018 году</t>
  </si>
  <si>
    <t>МП"Повышение эффективности управления муниципальными финансами Ирбитского муниципального образования до 2020 года</t>
  </si>
  <si>
    <t xml:space="preserve">                                     Е.Н. Врублевская</t>
  </si>
  <si>
    <t>Подпрограмма "Профилактика правонарушений, обеспечение деятельности добровольных народных дружин"</t>
  </si>
  <si>
    <t>Подпрограмма"Развитие и модернизация систем коммунальной инфраструктуры теплоснабжения, водоснабжения  и водоотведения Ирбитского МО".</t>
  </si>
  <si>
    <t>Подпрограмма " Совершенствование  программных. информационно- технических  ресурсов и телекоммуникационной инфраструктуры, обеспечивающей  управление  финансами".</t>
  </si>
  <si>
    <t>МП"Создание в Ирбитском муниципальном образовании(исходя из прогнозируемой потребности) новых мест в общеобразовате-льных организациях " до 2025 года.</t>
  </si>
  <si>
    <t>Председатель Думы Ирбитского                                Глава Ирбитского</t>
  </si>
  <si>
    <t xml:space="preserve">муниципального образования                                   муниципального образования   </t>
  </si>
  <si>
    <t xml:space="preserve">                                        Е.Н. Врублевская</t>
  </si>
  <si>
    <t>Председатель Думы Ирбитского                             Глава Ирбитского</t>
  </si>
  <si>
    <t xml:space="preserve">муниципального образования                                     муниципального образования   </t>
  </si>
  <si>
    <t>Председатель Думы Ирбитского                                                    Глава Ирбитского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</si>
  <si>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</si>
  <si>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</si>
  <si>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</si>
  <si>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</si>
  <si>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</si>
  <si>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</si>
  <si>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2</t>
  </si>
  <si>
    <t>Номер строки</t>
  </si>
  <si>
    <t>1300000000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</si>
  <si>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</si>
  <si>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</si>
  <si>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</si>
  <si>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</si>
  <si>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</si>
  <si>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</si>
  <si>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</si>
  <si>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</si>
  <si>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</si>
  <si>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</si>
  <si>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</si>
  <si>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</si>
  <si>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</si>
  <si>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</si>
  <si>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</si>
  <si>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</si>
  <si>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</si>
  <si>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</si>
  <si>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</si>
  <si>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</si>
  <si>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</si>
  <si>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</si>
  <si>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</si>
  <si>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</si>
  <si>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</si>
  <si>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</si>
  <si>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</si>
  <si>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</si>
  <si>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</si>
  <si>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</si>
  <si>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</si>
  <si>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</si>
  <si>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</si>
  <si>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</si>
  <si>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0000000000</t>
  </si>
  <si>
    <t>000</t>
  </si>
  <si>
    <t>240</t>
  </si>
  <si>
    <t>850</t>
  </si>
  <si>
    <t>610</t>
  </si>
  <si>
    <t>0700</t>
  </si>
  <si>
    <t>0702</t>
  </si>
  <si>
    <t>0921525010</t>
  </si>
  <si>
    <t>0705</t>
  </si>
  <si>
    <t>0000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</si>
  <si>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</si>
  <si>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</si>
  <si>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>А.В.Никифоров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</si>
  <si>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</si>
  <si>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 xml:space="preserve">Сумма в рублях </t>
  </si>
  <si>
    <t xml:space="preserve">от 20.12.2017 года № 55 " О бюджете Ирбитского </t>
  </si>
  <si>
    <t xml:space="preserve">муниципального образования на 2018 год </t>
  </si>
  <si>
    <t>и плановый период 2019 и 2020 годов"</t>
  </si>
  <si>
    <t>1400000000</t>
  </si>
  <si>
    <t>Изменения в ведомственную структурурасходов местного бюджета на 2018 год</t>
  </si>
  <si>
    <t>местного бюджета  на 2018 год</t>
  </si>
  <si>
    <t xml:space="preserve"> Сумма в рублях</t>
  </si>
  <si>
    <t>Изменения в  Свод доходов местного бюджета  на 2018 год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</si>
  <si>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</si>
  <si>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</si>
  <si>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</si>
  <si>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</si>
  <si>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</si>
  <si>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</si>
  <si>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</si>
  <si>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000 2 02 20000 00 0000 151</t>
  </si>
  <si>
    <t>Субсидии бюджетам субъектов Российской Федерации и муниципальных образований</t>
  </si>
  <si>
    <t>Доходы бюджета - И Т О Г О</t>
  </si>
  <si>
    <t xml:space="preserve">Изменения в распределении бюджетных ассигнований 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</si>
  <si>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2018год</t>
  </si>
  <si>
    <t>Наименование раздела, подраздела,целевой статьи ивида расходов</t>
  </si>
  <si>
    <t xml:space="preserve">Объем бюджетных ассигнований на финансовое обеспечение реализации муниципальной программы,
врублях </t>
  </si>
  <si>
    <t xml:space="preserve"> Глава Ирбитского</t>
  </si>
  <si>
    <t xml:space="preserve">Председатель Думы Ирбитского </t>
  </si>
  <si>
    <t>муниципального образования</t>
  </si>
  <si>
    <t xml:space="preserve">муниципального образования </t>
  </si>
  <si>
    <t xml:space="preserve">Всего расходов:   </t>
  </si>
  <si>
    <t xml:space="preserve">                                           к решению Думы Ирбитского муниципального</t>
  </si>
  <si>
    <t xml:space="preserve">                              "О внесении изменений в решение Думы Ирбитского </t>
  </si>
  <si>
    <t xml:space="preserve">                              образования от 20.12.2017г  №  55     </t>
  </si>
  <si>
    <t xml:space="preserve">                             "О бюджете Ирбитского муниципального образования</t>
  </si>
  <si>
    <t xml:space="preserve">                              на 2018 год и плановый период 2019 и 2020 годов "</t>
  </si>
  <si>
    <t>Приложение № 4</t>
  </si>
  <si>
    <t>Приложение № 6</t>
  </si>
  <si>
    <t xml:space="preserve">                              Приложение №1</t>
  </si>
  <si>
    <t>000 2 02 29999 00 0000 151</t>
  </si>
  <si>
    <t>Прочие субсидии</t>
  </si>
  <si>
    <t>000 2 02 29999 04 0000 151</t>
  </si>
  <si>
    <t>Прочие субсидии бюджетам городских округов</t>
  </si>
  <si>
    <t xml:space="preserve">                                                  Изменения в распределении бюджетных ассигнований   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</si>
  <si>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2019 и 2020 годы</t>
  </si>
  <si>
    <t>Наименование раздела, подраздела,  целевой статьи и  вида расходов</t>
  </si>
  <si>
    <t xml:space="preserve"> 2019 год  Сумма в рублях</t>
  </si>
  <si>
    <t xml:space="preserve">  2020 год Сумма в рублях</t>
  </si>
  <si>
    <t>Изменения в ведомственную структурурасходов местного бюджета на 2019 и 2020 годы</t>
  </si>
  <si>
    <t>Код главного распорядителя</t>
  </si>
  <si>
    <t xml:space="preserve"> 2019 год Сумма в рублях</t>
  </si>
  <si>
    <t>2020 год Сумма в рублях</t>
  </si>
  <si>
    <t>Приложение № 7</t>
  </si>
  <si>
    <t>0921345400</t>
  </si>
  <si>
    <t xml:space="preserve">  МП "Формирование современной городской среды Ирбитского муниципального образования на 2018-2022 годы"</t>
  </si>
  <si>
    <t>Приложение № 2</t>
  </si>
  <si>
    <t>Приложение №3</t>
  </si>
  <si>
    <t>Приложение № 5</t>
  </si>
  <si>
    <t>110</t>
  </si>
  <si>
    <t>0921245310</t>
  </si>
  <si>
    <t>0921245320</t>
  </si>
  <si>
    <t>906</t>
  </si>
  <si>
    <t xml:space="preserve">     Перечень муниципальных программ Ирбитского муниципального образования,подлежащих реализации в 2019 и 2020 годах</t>
  </si>
  <si>
    <t xml:space="preserve">2019 год                                                         Объем бюджетных ассигнований на финансовое обеспечение реализации муниципальной программы,
в  рублях </t>
  </si>
  <si>
    <t xml:space="preserve">2020 год                                                        Объем бюджетных ассигнований на финансовое обеспечение реализации муниципальной программы,
в  рублях 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</si>
  <si>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</si>
  <si>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</si>
  <si>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</si>
  <si>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>МП"Обеспечение общественной безопасности населения Ирбитского муниципального образования до 2020 года"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</si>
  <si>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</si>
  <si>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</si>
  <si>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</si>
  <si>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</si>
  <si>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</si>
  <si>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 до 2020 года"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</si>
  <si>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</si>
  <si>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</si>
  <si>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Подпрограмма"Повышение эффективности производства агропромышленного комплекса Ирбитского муниципального образования."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</si>
  <si>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</si>
  <si>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</si>
  <si>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Подпрограмма"Энергосбережение и повышение энергетической эффективности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</si>
  <si>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</si>
  <si>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</si>
  <si>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</si>
  <si>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 xml:space="preserve"> Подпрограмма "Восстановление и развитие внешнего благоустройства населенных пунктов Ирбитского муниципального образования "</t>
  </si>
  <si>
    <t>МП"Развитие транспортного комплекса в Ирбитском муниципальном образовании до 2020 года"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</si>
  <si>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</si>
  <si>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Подпрограмма"Повышение безопасности дорожного движения на территории Ирбитского муниципального образования"</t>
  </si>
  <si>
    <t>МП"Социальная поддержка населения Ирбитского муниципального образования до 2020 года"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</si>
  <si>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</si>
  <si>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>Подпрограмма"Социальная поддержка по оплате жилого помещения и коммунальных услуг населения Ирбитского МО до 2020 года."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</si>
  <si>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</si>
  <si>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МП"Подготовка документов территориального планирования в Ирбитском муниципальном образовании до 2020 года"</t>
  </si>
  <si>
    <t>МП"Развитие системы образования в Ирбитском МО до 2020 года"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</si>
  <si>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</si>
  <si>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</si>
  <si>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</si>
  <si>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</si>
  <si>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МП"Развитие культуры и искусства в Ирбитском муниципальном образовании до 2020 года"</t>
  </si>
  <si>
    <t>Подпрограмма"Развитие культуры и искусства"</t>
  </si>
  <si>
    <t>Подпрограмма "Развитие образования в сфере культуры и искусства"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</si>
  <si>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</si>
  <si>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МП"Развитие физической культуры, спорта и молодежной политики Ирбитского муниципального образования до 2020 года"</t>
  </si>
  <si>
    <t>Подпрограмма"Развитие физической культуры и спорта Ирбитского муниципального образования"</t>
  </si>
  <si>
    <t>Подпрограмма 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</si>
  <si>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</si>
  <si>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</si>
  <si>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МП"Повышение эффективности управления муниципальными финансами Ирбитского муниципального образования до 2020 года"</t>
  </si>
  <si>
    <t>Подпрограмма"Управление  муниципальным  долгом"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</si>
  <si>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</si>
  <si>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</si>
  <si>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</si>
  <si>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Всего расходов:</t>
  </si>
  <si>
    <t>908 2 02 29999 04 0013 151</t>
  </si>
  <si>
    <t>Прочие субсидии бюджетам городских округов (Субсидия на реализацию мер по поэтапному повышению средней заработной платы работников муниципальных учреждений культуры)</t>
  </si>
  <si>
    <t>Приложение № 8</t>
  </si>
  <si>
    <t>местного бюджета  на   2019 и 2020 годы</t>
  </si>
  <si>
    <t>2019 год</t>
  </si>
  <si>
    <t>2020 год</t>
  </si>
  <si>
    <t>901 01 03 00 00 00 0000 700</t>
  </si>
  <si>
    <t>901 01 03 00 00 04 0000 710</t>
  </si>
  <si>
    <t>901 01 03 00 00 00 0000 800</t>
  </si>
  <si>
    <t>901 01 03 00 00 04 0000 810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</si>
  <si>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</si>
  <si>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</si>
  <si>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</si>
  <si>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 xml:space="preserve">                                                  Е.Н. Врублевская</t>
  </si>
  <si>
    <t>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</si>
  <si>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>906 2 02 29999 04 0003 151</t>
  </si>
  <si>
    <t>Прочие субсидии бюджетам городских округов (Субсидии на осуществление мероприятий по организации питания в муниципальных общеобразовательных организациях)</t>
  </si>
  <si>
    <t>901 2 02 29999 04 0012 151</t>
  </si>
  <si>
    <t>Прочие субсидии бюджетам городских округов (Субсидия в рамках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2024года» на софинансирование муниципальных программ по энергосбережению и повышению энергетической эффективности)</t>
  </si>
  <si>
    <t>908 2 02 29999 04 0021 151</t>
  </si>
  <si>
    <t>Прочие субсидии бюджетам городских округов (Субсидии из областного бюджета на реализацию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в 2018году )</t>
  </si>
  <si>
    <t>901 2 02 29999 04 0023 151</t>
  </si>
  <si>
    <t>Прочие субсидии бюджетам городских округов (Субсидии бюджетам городских округов по программе Свердловской области «Развитие агропромышленного комплекса и потребительского рынка  Свердловской области до 2024 года» на развитие газификации в сельской местности )</t>
  </si>
  <si>
    <t xml:space="preserve"> 000 2 02 40000 00 0000 151</t>
  </si>
  <si>
    <t>Иные межбюджетные трансферты</t>
  </si>
  <si>
    <t>000 2 02 49999 00 0000 151</t>
  </si>
  <si>
    <t>Прочие межбюджетные трансферты</t>
  </si>
  <si>
    <t>000 2 02 49999 04 0000 151</t>
  </si>
  <si>
    <t>Прочие межбюджетные трансферты бюджетам городских округов</t>
  </si>
  <si>
    <t>908 2 02 49999 04 0010 151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</si>
</sst>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b/>
      <sz val="11"/>
      <name val="Arial Cyr"/>
      <family val="0"/>
    </font>
    <font>
      <b/>
      <sz val="13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7" fillId="11" borderId="0">
      <alignment/>
      <protection/>
    </xf>
    <xf numFmtId="0" fontId="38" fillId="11" borderId="0">
      <alignment/>
      <protection/>
    </xf>
    <xf numFmtId="0" fontId="37" fillId="0" borderId="0">
      <alignment wrapText="1"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 horizontal="center"/>
      <protection/>
    </xf>
    <xf numFmtId="0" fontId="5" fillId="0" borderId="0">
      <alignment/>
      <protection/>
    </xf>
    <xf numFmtId="0" fontId="37" fillId="0" borderId="0">
      <alignment horizontal="right"/>
      <protection/>
    </xf>
    <xf numFmtId="0" fontId="38" fillId="0" borderId="0">
      <alignment/>
      <protection/>
    </xf>
    <xf numFmtId="0" fontId="37" fillId="11" borderId="2">
      <alignment/>
      <protection/>
    </xf>
    <xf numFmtId="0" fontId="37" fillId="0" borderId="0">
      <alignment wrapText="1"/>
      <protection/>
    </xf>
    <xf numFmtId="0" fontId="37" fillId="0" borderId="1">
      <alignment horizontal="center" vertical="center" wrapText="1"/>
      <protection/>
    </xf>
    <xf numFmtId="0" fontId="40" fillId="0" borderId="3">
      <alignment horizontal="right"/>
      <protection/>
    </xf>
    <xf numFmtId="0" fontId="37" fillId="11" borderId="3">
      <alignment/>
      <protection/>
    </xf>
    <xf numFmtId="4" fontId="40" fillId="7" borderId="3">
      <alignment horizontal="right" vertical="top" shrinkToFit="1"/>
      <protection/>
    </xf>
    <xf numFmtId="0" fontId="37" fillId="11" borderId="0">
      <alignment shrinkToFit="1"/>
      <protection/>
    </xf>
    <xf numFmtId="4" fontId="40" fillId="12" borderId="3">
      <alignment horizontal="right" vertical="top" shrinkToFit="1"/>
      <protection/>
    </xf>
    <xf numFmtId="0" fontId="40" fillId="0" borderId="3">
      <alignment horizontal="right"/>
      <protection/>
    </xf>
    <xf numFmtId="0" fontId="39" fillId="0" borderId="0">
      <alignment horizontal="center"/>
      <protection/>
    </xf>
    <xf numFmtId="4" fontId="40" fillId="7" borderId="3">
      <alignment horizontal="right" vertical="top" shrinkToFit="1"/>
      <protection/>
    </xf>
    <xf numFmtId="0" fontId="37" fillId="0" borderId="0">
      <alignment horizontal="right"/>
      <protection/>
    </xf>
    <xf numFmtId="4" fontId="40" fillId="12" borderId="3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1" fontId="37" fillId="0" borderId="1">
      <alignment horizontal="left" vertical="top" wrapText="1" indent="2"/>
      <protection/>
    </xf>
    <xf numFmtId="49" fontId="37" fillId="0" borderId="1">
      <alignment horizontal="center" vertical="top" shrinkToFit="1"/>
      <protection/>
    </xf>
    <xf numFmtId="1" fontId="37" fillId="0" borderId="1">
      <alignment horizontal="center" vertical="top" shrinkToFit="1"/>
      <protection/>
    </xf>
    <xf numFmtId="4" fontId="40" fillId="7" borderId="1">
      <alignment horizontal="right" vertical="top" shrinkToFit="1"/>
      <protection/>
    </xf>
    <xf numFmtId="4" fontId="40" fillId="7" borderId="1">
      <alignment horizontal="right" vertical="top" shrinkToFit="1"/>
      <protection/>
    </xf>
    <xf numFmtId="4" fontId="40" fillId="12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0" fontId="37" fillId="11" borderId="4">
      <alignment/>
      <protection/>
    </xf>
    <xf numFmtId="4" fontId="37" fillId="0" borderId="1">
      <alignment horizontal="right" vertical="top" shrinkToFit="1"/>
      <protection/>
    </xf>
    <xf numFmtId="0" fontId="37" fillId="11" borderId="4">
      <alignment horizontal="center"/>
      <protection/>
    </xf>
    <xf numFmtId="4" fontId="40" fillId="12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9" fontId="37" fillId="0" borderId="1">
      <alignment horizontal="left" vertical="top" wrapText="1" indent="2"/>
      <protection/>
    </xf>
    <xf numFmtId="4" fontId="37" fillId="0" borderId="1">
      <alignment horizontal="right" vertical="top" shrinkToFit="1"/>
      <protection/>
    </xf>
    <xf numFmtId="0" fontId="37" fillId="11" borderId="4">
      <alignment shrinkToFit="1"/>
      <protection/>
    </xf>
    <xf numFmtId="0" fontId="37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0" borderId="0" xfId="0" applyFill="1" applyAlignment="1">
      <alignment/>
    </xf>
    <xf numFmtId="0" fontId="0" fillId="20" borderId="0" xfId="0" applyFont="1" applyFill="1" applyAlignment="1">
      <alignment/>
    </xf>
    <xf numFmtId="0" fontId="25" fillId="0" borderId="0" xfId="0" applyFont="1" applyAlignment="1">
      <alignment/>
    </xf>
    <xf numFmtId="0" fontId="21" fillId="2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5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14" xfId="0" applyFont="1" applyBorder="1" applyAlignment="1">
      <alignment horizontal="center" wrapText="1"/>
    </xf>
    <xf numFmtId="0" fontId="2" fillId="20" borderId="14" xfId="0" applyFont="1" applyFill="1" applyBorder="1" applyAlignment="1">
      <alignment horizontal="center" vertical="center" wrapText="1"/>
    </xf>
    <xf numFmtId="49" fontId="29" fillId="0" borderId="14" xfId="0" applyNumberFormat="1" applyFont="1" applyBorder="1" applyAlignment="1" quotePrefix="1">
      <alignment horizontal="center" vertical="top" wrapText="1"/>
    </xf>
    <xf numFmtId="0" fontId="29" fillId="0" borderId="14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4" xfId="0" applyFont="1" applyBorder="1" applyAlignment="1">
      <alignment horizontal="center"/>
    </xf>
    <xf numFmtId="0" fontId="1" fillId="17" borderId="0" xfId="111" applyFont="1" applyFill="1" applyAlignment="1">
      <alignment horizontal="center"/>
      <protection/>
    </xf>
    <xf numFmtId="0" fontId="1" fillId="17" borderId="0" xfId="111" applyFill="1" applyAlignment="1">
      <alignment wrapText="1"/>
      <protection/>
    </xf>
    <xf numFmtId="0" fontId="0" fillId="17" borderId="0" xfId="111" applyFont="1" applyFill="1" applyAlignment="1">
      <alignment horizontal="center"/>
      <protection/>
    </xf>
    <xf numFmtId="0" fontId="33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111" applyFill="1">
      <alignment/>
      <protection/>
    </xf>
    <xf numFmtId="4" fontId="0" fillId="17" borderId="0" xfId="111" applyNumberFormat="1" applyFont="1" applyFill="1" applyAlignment="1">
      <alignment horizontal="center"/>
      <protection/>
    </xf>
    <xf numFmtId="0" fontId="23" fillId="17" borderId="14" xfId="111" applyFont="1" applyFill="1" applyBorder="1" applyAlignment="1">
      <alignment horizontal="center" vertical="center" wrapText="1"/>
      <protection/>
    </xf>
    <xf numFmtId="49" fontId="24" fillId="17" borderId="14" xfId="111" applyNumberFormat="1" applyFont="1" applyFill="1" applyBorder="1" applyAlignment="1">
      <alignment horizontal="center" vertical="center" wrapText="1"/>
      <protection/>
    </xf>
    <xf numFmtId="4" fontId="24" fillId="17" borderId="14" xfId="111" applyNumberFormat="1" applyFont="1" applyFill="1" applyBorder="1" applyAlignment="1">
      <alignment horizontal="center" vertical="center" wrapText="1"/>
      <protection/>
    </xf>
    <xf numFmtId="0" fontId="23" fillId="17" borderId="14" xfId="111" applyFont="1" applyFill="1" applyBorder="1" applyAlignment="1">
      <alignment horizontal="center"/>
      <protection/>
    </xf>
    <xf numFmtId="49" fontId="23" fillId="17" borderId="14" xfId="111" applyNumberFormat="1" applyFont="1" applyFill="1" applyBorder="1" applyAlignment="1">
      <alignment horizontal="center" wrapText="1"/>
      <protection/>
    </xf>
    <xf numFmtId="4" fontId="23" fillId="17" borderId="14" xfId="111" applyNumberFormat="1" applyFont="1" applyFill="1" applyBorder="1" applyAlignment="1">
      <alignment horizontal="center" wrapText="1"/>
      <protection/>
    </xf>
    <xf numFmtId="0" fontId="34" fillId="17" borderId="14" xfId="111" applyFont="1" applyFill="1" applyBorder="1" applyAlignment="1">
      <alignment wrapText="1"/>
      <protection/>
    </xf>
    <xf numFmtId="49" fontId="24" fillId="17" borderId="14" xfId="111" applyNumberFormat="1" applyFont="1" applyFill="1" applyBorder="1">
      <alignment/>
      <protection/>
    </xf>
    <xf numFmtId="4" fontId="23" fillId="0" borderId="14" xfId="0" applyNumberFormat="1" applyFont="1" applyBorder="1" applyAlignment="1">
      <alignment/>
    </xf>
    <xf numFmtId="0" fontId="35" fillId="17" borderId="14" xfId="111" applyFont="1" applyFill="1" applyBorder="1" applyAlignment="1">
      <alignment wrapText="1"/>
      <protection/>
    </xf>
    <xf numFmtId="49" fontId="23" fillId="17" borderId="14" xfId="111" applyNumberFormat="1" applyFont="1" applyFill="1" applyBorder="1">
      <alignment/>
      <protection/>
    </xf>
    <xf numFmtId="0" fontId="34" fillId="17" borderId="14" xfId="111" applyFont="1" applyFill="1" applyBorder="1" applyAlignment="1">
      <alignment horizontal="left" vertical="center" wrapText="1"/>
      <protection/>
    </xf>
    <xf numFmtId="0" fontId="24" fillId="17" borderId="14" xfId="111" applyFont="1" applyFill="1" applyBorder="1">
      <alignment/>
      <protection/>
    </xf>
    <xf numFmtId="0" fontId="23" fillId="17" borderId="14" xfId="111" applyFont="1" applyFill="1" applyBorder="1">
      <alignment/>
      <protection/>
    </xf>
    <xf numFmtId="0" fontId="0" fillId="17" borderId="0" xfId="111" applyFont="1" applyFill="1" applyBorder="1" applyAlignment="1">
      <alignment horizontal="center"/>
      <protection/>
    </xf>
    <xf numFmtId="0" fontId="0" fillId="17" borderId="0" xfId="111" applyFont="1" applyFill="1" applyBorder="1" applyAlignment="1">
      <alignment/>
      <protection/>
    </xf>
    <xf numFmtId="4" fontId="0" fillId="17" borderId="0" xfId="111" applyNumberFormat="1" applyFont="1" applyFill="1" applyBorder="1" applyAlignment="1">
      <alignment horizontal="center"/>
      <protection/>
    </xf>
    <xf numFmtId="0" fontId="2" fillId="0" borderId="15" xfId="0" applyFont="1" applyBorder="1" applyAlignment="1">
      <alignment wrapText="1"/>
    </xf>
    <xf numFmtId="0" fontId="0" fillId="2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2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0" borderId="17" xfId="0" applyFont="1" applyFill="1" applyBorder="1" applyAlignment="1">
      <alignment horizontal="left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2" fillId="20" borderId="20" xfId="0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2" fillId="0" borderId="0" xfId="0" applyFont="1" applyAlignment="1">
      <alignment horizontal="left"/>
    </xf>
    <xf numFmtId="4" fontId="0" fillId="17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3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31" fillId="0" borderId="20" xfId="0" applyNumberFormat="1" applyFont="1" applyBorder="1" applyAlignment="1">
      <alignment horizontal="center"/>
    </xf>
    <xf numFmtId="0" fontId="31" fillId="0" borderId="22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/>
    </xf>
    <xf numFmtId="0" fontId="31" fillId="0" borderId="23" xfId="0" applyNumberFormat="1" applyFont="1" applyBorder="1" applyAlignment="1">
      <alignment horizontal="left" vertical="center" wrapText="1"/>
    </xf>
    <xf numFmtId="49" fontId="36" fillId="0" borderId="14" xfId="0" applyNumberFormat="1" applyFont="1" applyBorder="1" applyAlignment="1">
      <alignment horizontal="center"/>
    </xf>
    <xf numFmtId="0" fontId="36" fillId="0" borderId="14" xfId="0" applyNumberFormat="1" applyFont="1" applyBorder="1" applyAlignment="1">
      <alignment horizontal="left" vertical="center" wrapText="1"/>
    </xf>
    <xf numFmtId="0" fontId="31" fillId="0" borderId="14" xfId="0" applyFont="1" applyBorder="1" applyAlignment="1">
      <alignment/>
    </xf>
    <xf numFmtId="4" fontId="32" fillId="0" borderId="0" xfId="0" applyNumberFormat="1" applyFont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wrapText="1"/>
    </xf>
    <xf numFmtId="0" fontId="31" fillId="0" borderId="23" xfId="0" applyNumberFormat="1" applyFont="1" applyBorder="1" applyAlignment="1">
      <alignment horizontal="left" vertical="distributed" wrapText="1"/>
    </xf>
    <xf numFmtId="4" fontId="0" fillId="0" borderId="0" xfId="0" applyNumberFormat="1" applyAlignment="1">
      <alignment/>
    </xf>
    <xf numFmtId="0" fontId="2" fillId="2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20" borderId="26" xfId="0" applyFont="1" applyFill="1" applyBorder="1" applyAlignment="1">
      <alignment horizontal="center" vertical="center" wrapText="1"/>
    </xf>
    <xf numFmtId="0" fontId="23" fillId="20" borderId="0" xfId="0" applyFont="1" applyFill="1" applyAlignment="1">
      <alignment/>
    </xf>
    <xf numFmtId="0" fontId="28" fillId="0" borderId="20" xfId="0" applyFont="1" applyBorder="1" applyAlignment="1">
      <alignment horizontal="center" wrapText="1"/>
    </xf>
    <xf numFmtId="0" fontId="0" fillId="20" borderId="22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left" vertical="center" wrapText="1"/>
    </xf>
    <xf numFmtId="1" fontId="37" fillId="0" borderId="27" xfId="74" applyNumberFormat="1" applyBorder="1" applyProtection="1">
      <alignment horizontal="center" vertical="top" shrinkToFit="1"/>
      <protection/>
    </xf>
    <xf numFmtId="0" fontId="0" fillId="0" borderId="14" xfId="0" applyFont="1" applyBorder="1" applyAlignment="1">
      <alignment/>
    </xf>
    <xf numFmtId="4" fontId="36" fillId="0" borderId="14" xfId="0" applyNumberFormat="1" applyFont="1" applyBorder="1" applyAlignment="1">
      <alignment horizontal="right"/>
    </xf>
    <xf numFmtId="4" fontId="31" fillId="0" borderId="14" xfId="0" applyNumberFormat="1" applyFont="1" applyBorder="1" applyAlignment="1">
      <alignment horizontal="right"/>
    </xf>
    <xf numFmtId="1" fontId="37" fillId="0" borderId="1" xfId="75" applyNumberFormat="1" applyProtection="1">
      <alignment horizontal="center" vertical="top" shrinkToFit="1"/>
      <protection/>
    </xf>
    <xf numFmtId="4" fontId="40" fillId="7" borderId="1" xfId="77" applyProtection="1">
      <alignment horizontal="right" vertical="top" shrinkToFit="1"/>
      <protection/>
    </xf>
    <xf numFmtId="4" fontId="40" fillId="7" borderId="3" xfId="61" applyProtection="1">
      <alignment horizontal="right" vertical="top" shrinkToFit="1"/>
      <protection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40" fillId="0" borderId="1" xfId="72" applyNumberFormat="1" applyProtection="1">
      <alignment vertical="top" wrapText="1"/>
      <protection/>
    </xf>
    <xf numFmtId="49" fontId="37" fillId="0" borderId="1" xfId="74" applyProtection="1">
      <alignment horizontal="center" vertical="top" shrinkToFit="1"/>
      <protection/>
    </xf>
    <xf numFmtId="0" fontId="37" fillId="0" borderId="1" xfId="72" applyNumberFormat="1" applyFont="1" applyProtection="1">
      <alignment vertical="top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 wrapText="1"/>
    </xf>
    <xf numFmtId="0" fontId="2" fillId="17" borderId="0" xfId="0" applyFont="1" applyFill="1" applyBorder="1" applyAlignment="1">
      <alignment horizontal="left"/>
    </xf>
    <xf numFmtId="4" fontId="0" fillId="17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3" fillId="17" borderId="28" xfId="111" applyFont="1" applyFill="1" applyBorder="1" applyAlignment="1">
      <alignment horizontal="center"/>
      <protection/>
    </xf>
    <xf numFmtId="49" fontId="23" fillId="17" borderId="28" xfId="111" applyNumberFormat="1" applyFont="1" applyFill="1" applyBorder="1" applyAlignment="1">
      <alignment horizontal="center" wrapText="1"/>
      <protection/>
    </xf>
    <xf numFmtId="4" fontId="23" fillId="17" borderId="28" xfId="111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/>
    </xf>
    <xf numFmtId="0" fontId="24" fillId="17" borderId="14" xfId="111" applyFont="1" applyFill="1" applyBorder="1" applyAlignment="1">
      <alignment wrapText="1"/>
      <protection/>
    </xf>
    <xf numFmtId="4" fontId="24" fillId="17" borderId="14" xfId="119" applyNumberFormat="1" applyFont="1" applyFill="1" applyBorder="1" applyAlignment="1">
      <alignment horizontal="center"/>
    </xf>
    <xf numFmtId="4" fontId="24" fillId="17" borderId="14" xfId="111" applyNumberFormat="1" applyFont="1" applyFill="1" applyBorder="1" applyAlignment="1">
      <alignment horizontal="center"/>
      <protection/>
    </xf>
    <xf numFmtId="0" fontId="23" fillId="17" borderId="14" xfId="111" applyFont="1" applyFill="1" applyBorder="1" applyAlignment="1">
      <alignment wrapText="1"/>
      <protection/>
    </xf>
    <xf numFmtId="4" fontId="23" fillId="17" borderId="14" xfId="119" applyNumberFormat="1" applyFont="1" applyFill="1" applyBorder="1" applyAlignment="1">
      <alignment horizontal="center"/>
    </xf>
    <xf numFmtId="4" fontId="0" fillId="17" borderId="29" xfId="0" applyNumberFormat="1" applyFont="1" applyFill="1" applyBorder="1" applyAlignment="1">
      <alignment horizontal="center"/>
    </xf>
    <xf numFmtId="4" fontId="0" fillId="17" borderId="21" xfId="0" applyNumberFormat="1" applyFont="1" applyFill="1" applyBorder="1" applyAlignment="1">
      <alignment horizontal="center"/>
    </xf>
    <xf numFmtId="0" fontId="24" fillId="17" borderId="14" xfId="111" applyFont="1" applyFill="1" applyBorder="1" applyAlignment="1">
      <alignment horizontal="left" vertical="center" wrapText="1"/>
      <protection/>
    </xf>
    <xf numFmtId="4" fontId="23" fillId="17" borderId="14" xfId="111" applyNumberFormat="1" applyFont="1" applyFill="1" applyBorder="1" applyAlignment="1">
      <alignment horizontal="center"/>
      <protection/>
    </xf>
    <xf numFmtId="0" fontId="37" fillId="0" borderId="1" xfId="71" applyNumberFormat="1" applyFont="1" applyProtection="1">
      <alignment vertical="top" wrapText="1"/>
      <protection/>
    </xf>
    <xf numFmtId="1" fontId="37" fillId="0" borderId="1" xfId="75" applyNumberFormat="1" applyFont="1" applyProtection="1">
      <alignment horizontal="center" vertical="top" shrinkToFit="1"/>
      <protection/>
    </xf>
    <xf numFmtId="4" fontId="37" fillId="7" borderId="1" xfId="77" applyFont="1" applyProtection="1">
      <alignment horizontal="right" vertical="top" shrinkToFit="1"/>
      <protection/>
    </xf>
    <xf numFmtId="4" fontId="37" fillId="7" borderId="3" xfId="61" applyFont="1" applyProtection="1">
      <alignment horizontal="right" vertical="top" shrinkToFit="1"/>
      <protection/>
    </xf>
    <xf numFmtId="0" fontId="0" fillId="0" borderId="20" xfId="0" applyFont="1" applyBorder="1" applyAlignment="1">
      <alignment/>
    </xf>
    <xf numFmtId="0" fontId="37" fillId="0" borderId="30" xfId="71" applyNumberFormat="1" applyFont="1" applyBorder="1" applyProtection="1">
      <alignment vertical="top" wrapText="1"/>
      <protection/>
    </xf>
    <xf numFmtId="1" fontId="37" fillId="0" borderId="30" xfId="75" applyNumberFormat="1" applyBorder="1" applyProtection="1">
      <alignment horizontal="center" vertical="top" shrinkToFit="1"/>
      <protection/>
    </xf>
    <xf numFmtId="1" fontId="37" fillId="0" borderId="30" xfId="75" applyNumberFormat="1" applyFont="1" applyBorder="1" applyProtection="1">
      <alignment horizontal="center" vertical="top" shrinkToFit="1"/>
      <protection/>
    </xf>
    <xf numFmtId="4" fontId="37" fillId="7" borderId="30" xfId="77" applyFont="1" applyBorder="1" applyProtection="1">
      <alignment horizontal="right" vertical="top" shrinkToFit="1"/>
      <protection/>
    </xf>
    <xf numFmtId="4" fontId="37" fillId="7" borderId="14" xfId="61" applyFont="1" applyBorder="1" applyProtection="1">
      <alignment horizontal="right" vertical="top" shrinkToFit="1"/>
      <protection/>
    </xf>
    <xf numFmtId="0" fontId="31" fillId="0" borderId="14" xfId="0" applyNumberFormat="1" applyFont="1" applyBorder="1" applyAlignment="1">
      <alignment horizontal="left" vertical="center" wrapText="1"/>
    </xf>
    <xf numFmtId="49" fontId="31" fillId="0" borderId="28" xfId="0" applyNumberFormat="1" applyFont="1" applyBorder="1" applyAlignment="1">
      <alignment horizontal="center"/>
    </xf>
    <xf numFmtId="0" fontId="31" fillId="0" borderId="14" xfId="0" applyFont="1" applyBorder="1" applyAlignment="1">
      <alignment wrapText="1"/>
    </xf>
    <xf numFmtId="4" fontId="31" fillId="0" borderId="14" xfId="0" applyNumberFormat="1" applyFont="1" applyBorder="1" applyAlignment="1">
      <alignment/>
    </xf>
    <xf numFmtId="0" fontId="40" fillId="0" borderId="1" xfId="71" applyNumberFormat="1" applyFont="1" applyProtection="1">
      <alignment vertical="top" wrapText="1"/>
      <protection/>
    </xf>
    <xf numFmtId="1" fontId="40" fillId="0" borderId="1" xfId="75" applyNumberFormat="1" applyFont="1" applyProtection="1">
      <alignment horizontal="center" vertical="top" shrinkToFit="1"/>
      <protection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distributed" wrapText="1"/>
    </xf>
    <xf numFmtId="0" fontId="0" fillId="0" borderId="14" xfId="0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0" borderId="16" xfId="0" applyNumberFormat="1" applyFont="1" applyBorder="1" applyAlignment="1">
      <alignment horizontal="left" vertical="center" wrapText="1"/>
    </xf>
    <xf numFmtId="0" fontId="32" fillId="0" borderId="23" xfId="0" applyNumberFormat="1" applyFont="1" applyBorder="1" applyAlignment="1">
      <alignment horizontal="left" vertical="center" wrapText="1"/>
    </xf>
    <xf numFmtId="0" fontId="40" fillId="0" borderId="0" xfId="59" applyNumberFormat="1" applyBorder="1" applyProtection="1">
      <alignment horizontal="right"/>
      <protection/>
    </xf>
    <xf numFmtId="0" fontId="40" fillId="0" borderId="0" xfId="59" applyBorder="1">
      <alignment horizontal="right"/>
      <protection/>
    </xf>
    <xf numFmtId="4" fontId="40" fillId="0" borderId="0" xfId="61" applyFill="1" applyBorder="1" applyProtection="1">
      <alignment horizontal="right" vertical="top" shrinkToFit="1"/>
      <protection/>
    </xf>
    <xf numFmtId="4" fontId="40" fillId="7" borderId="31" xfId="61" applyBorder="1" applyProtection="1">
      <alignment horizontal="right" vertical="top" shrinkToFit="1"/>
      <protection/>
    </xf>
    <xf numFmtId="0" fontId="42" fillId="0" borderId="0" xfId="0" applyFont="1" applyAlignment="1">
      <alignment/>
    </xf>
    <xf numFmtId="0" fontId="33" fillId="0" borderId="0" xfId="0" applyFont="1" applyAlignment="1">
      <alignment/>
    </xf>
    <xf numFmtId="0" fontId="42" fillId="0" borderId="0" xfId="0" applyFont="1" applyAlignment="1">
      <alignment horizontal="left"/>
    </xf>
    <xf numFmtId="0" fontId="37" fillId="0" borderId="1" xfId="58" applyAlignment="1" applyProtection="1">
      <alignment horizontal="right"/>
      <protection locked="0"/>
    </xf>
    <xf numFmtId="0" fontId="40" fillId="0" borderId="3" xfId="64" applyNumberFormat="1" applyProtection="1">
      <alignment horizontal="right"/>
      <protection/>
    </xf>
    <xf numFmtId="0" fontId="40" fillId="0" borderId="3" xfId="64" applyProtection="1">
      <alignment horizontal="right"/>
      <protection locked="0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22" fillId="20" borderId="0" xfId="0" applyFont="1" applyFill="1" applyAlignment="1">
      <alignment/>
    </xf>
    <xf numFmtId="0" fontId="40" fillId="0" borderId="1" xfId="71" applyNumberFormat="1" applyFont="1" applyProtection="1">
      <alignment vertical="top" wrapText="1"/>
      <protection/>
    </xf>
    <xf numFmtId="0" fontId="37" fillId="0" borderId="14" xfId="70" applyNumberFormat="1" applyFont="1" applyBorder="1" applyAlignment="1" applyProtection="1">
      <alignment vertical="top" wrapText="1"/>
      <protection/>
    </xf>
    <xf numFmtId="0" fontId="40" fillId="0" borderId="14" xfId="70" applyNumberFormat="1" applyFont="1" applyBorder="1" applyAlignment="1" applyProtection="1">
      <alignment vertical="top" wrapText="1"/>
      <protection/>
    </xf>
    <xf numFmtId="0" fontId="40" fillId="0" borderId="1" xfId="72" applyNumberFormat="1" applyFont="1" applyProtection="1">
      <alignment vertical="top" wrapText="1"/>
      <protection/>
    </xf>
    <xf numFmtId="0" fontId="2" fillId="0" borderId="0" xfId="0" applyFont="1" applyAlignment="1">
      <alignment horizontal="left"/>
    </xf>
    <xf numFmtId="0" fontId="32" fillId="0" borderId="32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22" fillId="20" borderId="0" xfId="0" applyFont="1" applyFill="1" applyAlignment="1">
      <alignment horizontal="center" wrapText="1"/>
    </xf>
    <xf numFmtId="0" fontId="22" fillId="20" borderId="0" xfId="0" applyFont="1" applyFill="1" applyAlignment="1">
      <alignment horizontal="center" vertical="center" wrapText="1"/>
    </xf>
    <xf numFmtId="0" fontId="40" fillId="0" borderId="34" xfId="59" applyNumberFormat="1" applyBorder="1" applyProtection="1">
      <alignment horizontal="right"/>
      <protection/>
    </xf>
    <xf numFmtId="0" fontId="40" fillId="0" borderId="34" xfId="59" applyBorder="1">
      <alignment horizontal="right"/>
      <protection/>
    </xf>
    <xf numFmtId="0" fontId="40" fillId="0" borderId="35" xfId="59" applyBorder="1">
      <alignment horizontal="right"/>
      <protection/>
    </xf>
    <xf numFmtId="0" fontId="42" fillId="0" borderId="0" xfId="0" applyFont="1" applyAlignment="1">
      <alignment horizontal="right"/>
    </xf>
    <xf numFmtId="0" fontId="22" fillId="20" borderId="0" xfId="0" applyFont="1" applyFill="1" applyAlignment="1">
      <alignment horizontal="left" wrapText="1"/>
    </xf>
    <xf numFmtId="0" fontId="37" fillId="0" borderId="3" xfId="59" applyNumberFormat="1" applyFont="1" applyProtection="1">
      <alignment horizontal="right"/>
      <protection/>
    </xf>
    <xf numFmtId="0" fontId="37" fillId="0" borderId="3" xfId="59" applyFont="1">
      <alignment horizontal="right"/>
      <protection/>
    </xf>
    <xf numFmtId="0" fontId="40" fillId="0" borderId="3" xfId="59" applyNumberFormat="1" applyProtection="1">
      <alignment horizontal="right"/>
      <protection/>
    </xf>
    <xf numFmtId="0" fontId="40" fillId="0" borderId="3" xfId="59">
      <alignment horizontal="right"/>
      <protection/>
    </xf>
    <xf numFmtId="0" fontId="2" fillId="0" borderId="0" xfId="0" applyFont="1" applyAlignment="1">
      <alignment horizontal="right"/>
    </xf>
    <xf numFmtId="0" fontId="40" fillId="0" borderId="14" xfId="59" applyNumberFormat="1" applyBorder="1" applyProtection="1">
      <alignment horizontal="right"/>
      <protection/>
    </xf>
    <xf numFmtId="0" fontId="40" fillId="0" borderId="14" xfId="59" applyBorder="1" applyProtection="1">
      <alignment horizontal="right"/>
      <protection locked="0"/>
    </xf>
    <xf numFmtId="0" fontId="22" fillId="20" borderId="0" xfId="0" applyFont="1" applyFill="1" applyAlignment="1">
      <alignment horizontal="center" wrapText="1"/>
    </xf>
    <xf numFmtId="0" fontId="37" fillId="0" borderId="36" xfId="58" applyNumberFormat="1" applyBorder="1" applyAlignment="1" applyProtection="1">
      <alignment horizontal="right"/>
      <protection/>
    </xf>
    <xf numFmtId="0" fontId="42" fillId="0" borderId="0" xfId="0" applyFont="1" applyAlignment="1">
      <alignment horizontal="left"/>
    </xf>
    <xf numFmtId="0" fontId="43" fillId="2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0" fontId="2" fillId="0" borderId="0" xfId="0" applyNumberFormat="1" applyFont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22" fillId="17" borderId="0" xfId="0" applyFont="1" applyFill="1" applyAlignment="1">
      <alignment horizontal="center"/>
    </xf>
    <xf numFmtId="0" fontId="0" fillId="0" borderId="0" xfId="0" applyAlignment="1">
      <alignment horizontal="left" vertical="justify" wrapText="1"/>
    </xf>
    <xf numFmtId="0" fontId="0" fillId="17" borderId="0" xfId="0" applyFont="1" applyFill="1" applyAlignment="1">
      <alignment horizontal="left"/>
    </xf>
    <xf numFmtId="0" fontId="23" fillId="17" borderId="14" xfId="111" applyFont="1" applyFill="1" applyBorder="1" applyAlignment="1">
      <alignment horizontal="center" vertical="center" wrapText="1"/>
      <protection/>
    </xf>
    <xf numFmtId="49" fontId="24" fillId="17" borderId="14" xfId="111" applyNumberFormat="1" applyFont="1" applyFill="1" applyBorder="1" applyAlignment="1">
      <alignment horizontal="center" vertical="center" wrapText="1"/>
      <protection/>
    </xf>
    <xf numFmtId="4" fontId="2" fillId="17" borderId="14" xfId="111" applyNumberFormat="1" applyFont="1" applyFill="1" applyBorder="1" applyAlignment="1">
      <alignment horizontal="center" vertical="center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1" xfId="85"/>
    <cellStyle name="xl42" xfId="86"/>
    <cellStyle name="xl43" xfId="87"/>
    <cellStyle name="xl44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3" xfId="110"/>
    <cellStyle name="Обычный_источники 2005 год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22">
      <selection activeCell="C33" sqref="C33"/>
    </sheetView>
  </sheetViews>
  <sheetFormatPr defaultColWidth="9.00390625" defaultRowHeight="12.75"/>
  <cols>
    <col min="1" max="1" width="7.125" style="21" customWidth="1"/>
    <col min="2" max="2" width="25.00390625" style="21" customWidth="1"/>
    <col min="3" max="3" width="50.00390625" style="21" customWidth="1"/>
    <col min="4" max="4" width="18.375" style="21" customWidth="1"/>
    <col min="5" max="5" width="11.25390625" style="21" customWidth="1"/>
    <col min="6" max="6" width="11.00390625" style="21" customWidth="1"/>
    <col min="7" max="7" width="0.12890625" style="21" customWidth="1"/>
    <col min="8" max="8" width="11.125" style="21" customWidth="1"/>
    <col min="9" max="16384" width="9.125" style="21" customWidth="1"/>
  </cols>
  <sheetData>
    <row r="1" spans="3:4" ht="12.75">
      <c r="C1" s="61" t="s">
        <v>518</v>
      </c>
      <c r="D1" s="54"/>
    </row>
    <row r="2" spans="3:4" ht="12.75">
      <c r="C2" s="63" t="s">
        <v>511</v>
      </c>
      <c r="D2" s="63"/>
    </row>
    <row r="3" spans="3:4" ht="12.75">
      <c r="C3" s="53" t="s">
        <v>183</v>
      </c>
      <c r="D3" s="63"/>
    </row>
    <row r="4" spans="3:4" ht="12.75">
      <c r="C4" s="53" t="s">
        <v>512</v>
      </c>
      <c r="D4" s="63"/>
    </row>
    <row r="5" spans="3:4" ht="12.75">
      <c r="C5" s="53" t="s">
        <v>513</v>
      </c>
      <c r="D5" s="53"/>
    </row>
    <row r="6" spans="2:4" ht="12.75">
      <c r="B6" s="65"/>
      <c r="C6" s="64" t="s">
        <v>514</v>
      </c>
      <c r="D6" s="66"/>
    </row>
    <row r="7" spans="3:4" ht="12.75">
      <c r="C7" s="67" t="s">
        <v>515</v>
      </c>
      <c r="D7" s="50"/>
    </row>
    <row r="8" spans="3:4" ht="12.75">
      <c r="C8" s="67"/>
      <c r="D8" s="50"/>
    </row>
    <row r="9" spans="2:4" ht="31.5" customHeight="1">
      <c r="B9" s="169" t="s">
        <v>491</v>
      </c>
      <c r="C9" s="169"/>
      <c r="D9" s="75"/>
    </row>
    <row r="10" spans="1:4" ht="30" customHeight="1">
      <c r="A10" s="170" t="s">
        <v>433</v>
      </c>
      <c r="B10" s="170" t="s">
        <v>492</v>
      </c>
      <c r="C10" s="170" t="s">
        <v>493</v>
      </c>
      <c r="D10" s="172" t="s">
        <v>494</v>
      </c>
    </row>
    <row r="11" spans="1:4" ht="12.75" customHeight="1">
      <c r="A11" s="171"/>
      <c r="B11" s="171"/>
      <c r="C11" s="171"/>
      <c r="D11" s="173"/>
    </row>
    <row r="12" spans="1:4" ht="15" customHeight="1">
      <c r="A12" s="22">
        <v>1</v>
      </c>
      <c r="B12" s="68" t="s">
        <v>432</v>
      </c>
      <c r="C12" s="69">
        <v>3</v>
      </c>
      <c r="D12" s="76">
        <v>4</v>
      </c>
    </row>
    <row r="13" spans="1:4" ht="12.75">
      <c r="A13" s="22">
        <v>1</v>
      </c>
      <c r="B13" s="70" t="s">
        <v>495</v>
      </c>
      <c r="C13" s="149" t="s">
        <v>496</v>
      </c>
      <c r="D13" s="88">
        <f>D14</f>
        <v>5550100</v>
      </c>
    </row>
    <row r="14" spans="1:4" ht="48" customHeight="1">
      <c r="A14" s="22">
        <v>2</v>
      </c>
      <c r="B14" s="70" t="s">
        <v>497</v>
      </c>
      <c r="C14" s="150" t="s">
        <v>498</v>
      </c>
      <c r="D14" s="89">
        <f>D15+D23</f>
        <v>5550100</v>
      </c>
    </row>
    <row r="15" spans="1:4" ht="25.5">
      <c r="A15" s="22">
        <v>3</v>
      </c>
      <c r="B15" s="72" t="s">
        <v>499</v>
      </c>
      <c r="C15" s="73" t="s">
        <v>500</v>
      </c>
      <c r="D15" s="89">
        <f>D16</f>
        <v>-5217700</v>
      </c>
    </row>
    <row r="16" spans="1:4" ht="12.75">
      <c r="A16" s="22">
        <v>4</v>
      </c>
      <c r="B16" s="70" t="s">
        <v>519</v>
      </c>
      <c r="C16" s="77" t="s">
        <v>520</v>
      </c>
      <c r="D16" s="89">
        <f>D17</f>
        <v>-5217700</v>
      </c>
    </row>
    <row r="17" spans="1:4" ht="12.75">
      <c r="A17" s="22">
        <v>5</v>
      </c>
      <c r="B17" s="70" t="s">
        <v>521</v>
      </c>
      <c r="C17" s="71" t="s">
        <v>522</v>
      </c>
      <c r="D17" s="89">
        <f>D19+D20+D21+D22+D18</f>
        <v>-5217700</v>
      </c>
    </row>
    <row r="18" spans="1:4" ht="51">
      <c r="A18" s="22">
        <v>6</v>
      </c>
      <c r="B18" s="70" t="s">
        <v>608</v>
      </c>
      <c r="C18" s="127" t="s">
        <v>609</v>
      </c>
      <c r="D18" s="89">
        <v>-8182000</v>
      </c>
    </row>
    <row r="19" spans="1:4" ht="102">
      <c r="A19" s="22">
        <v>7</v>
      </c>
      <c r="B19" s="70" t="s">
        <v>610</v>
      </c>
      <c r="C19" s="71" t="s">
        <v>611</v>
      </c>
      <c r="D19" s="89">
        <v>-5960200</v>
      </c>
    </row>
    <row r="20" spans="1:4" ht="51.75" customHeight="1">
      <c r="A20" s="22">
        <v>8</v>
      </c>
      <c r="B20" s="70" t="s">
        <v>593</v>
      </c>
      <c r="C20" s="99" t="s">
        <v>594</v>
      </c>
      <c r="D20" s="89">
        <v>-2710100</v>
      </c>
    </row>
    <row r="21" spans="1:4" ht="79.5" customHeight="1">
      <c r="A21" s="22">
        <v>9</v>
      </c>
      <c r="B21" s="70" t="s">
        <v>612</v>
      </c>
      <c r="C21" s="99" t="s">
        <v>613</v>
      </c>
      <c r="D21" s="89">
        <f>2710100+2849300</f>
        <v>5559400</v>
      </c>
    </row>
    <row r="22" spans="1:4" ht="79.5" customHeight="1">
      <c r="A22" s="22">
        <v>10</v>
      </c>
      <c r="B22" s="128" t="s">
        <v>614</v>
      </c>
      <c r="C22" s="129" t="s">
        <v>615</v>
      </c>
      <c r="D22" s="89">
        <v>6075200</v>
      </c>
    </row>
    <row r="23" spans="1:4" ht="12.75">
      <c r="A23" s="22">
        <v>11</v>
      </c>
      <c r="B23" s="74" t="s">
        <v>616</v>
      </c>
      <c r="C23" s="74" t="s">
        <v>617</v>
      </c>
      <c r="D23" s="130">
        <f>D24</f>
        <v>10767800</v>
      </c>
    </row>
    <row r="24" spans="1:4" ht="12.75">
      <c r="A24" s="22">
        <v>12</v>
      </c>
      <c r="B24" s="74" t="s">
        <v>618</v>
      </c>
      <c r="C24" s="74" t="s">
        <v>619</v>
      </c>
      <c r="D24" s="130">
        <f>D25</f>
        <v>10767800</v>
      </c>
    </row>
    <row r="25" spans="1:4" ht="25.5">
      <c r="A25" s="22">
        <v>13</v>
      </c>
      <c r="B25" s="74" t="s">
        <v>620</v>
      </c>
      <c r="C25" s="129" t="s">
        <v>621</v>
      </c>
      <c r="D25" s="130">
        <f>D27+D26</f>
        <v>10767800</v>
      </c>
    </row>
    <row r="26" spans="1:4" ht="120" customHeight="1">
      <c r="A26" s="22">
        <v>14</v>
      </c>
      <c r="B26" s="70" t="s">
        <v>176</v>
      </c>
      <c r="C26" s="129" t="s">
        <v>177</v>
      </c>
      <c r="D26" s="130">
        <v>10742800</v>
      </c>
    </row>
    <row r="27" spans="1:4" ht="77.25" customHeight="1">
      <c r="A27" s="22">
        <v>15</v>
      </c>
      <c r="B27" s="70" t="s">
        <v>622</v>
      </c>
      <c r="C27" s="129" t="s">
        <v>0</v>
      </c>
      <c r="D27" s="89">
        <v>25000</v>
      </c>
    </row>
    <row r="28" spans="1:4" ht="12.75">
      <c r="A28" s="22">
        <v>16</v>
      </c>
      <c r="B28" s="22"/>
      <c r="C28" s="74" t="s">
        <v>501</v>
      </c>
      <c r="D28" s="89">
        <f>D13</f>
        <v>5550100</v>
      </c>
    </row>
    <row r="29" spans="1:6" ht="12.75">
      <c r="A29" s="174"/>
      <c r="B29" s="174"/>
      <c r="C29" s="174"/>
      <c r="D29" s="2"/>
      <c r="E29" s="20"/>
      <c r="F29"/>
    </row>
    <row r="30" spans="1:6" ht="12.75">
      <c r="A30" s="168"/>
      <c r="B30" s="168"/>
      <c r="C30" s="168"/>
      <c r="D30" s="168"/>
      <c r="E30" s="168"/>
      <c r="F30" s="168"/>
    </row>
    <row r="31" spans="1:6" ht="12.75">
      <c r="A31" s="61"/>
      <c r="B31" s="61"/>
      <c r="C31" s="61"/>
      <c r="D31" s="61"/>
      <c r="E31" s="61"/>
      <c r="F31" s="61"/>
    </row>
    <row r="32" spans="2:3" ht="12.75">
      <c r="B32" s="61"/>
      <c r="C32" s="61"/>
    </row>
    <row r="33" spans="2:3" ht="12.75">
      <c r="B33" s="61"/>
      <c r="C33" s="61"/>
    </row>
    <row r="34" spans="2:7" ht="12.75">
      <c r="B34" s="2" t="s">
        <v>479</v>
      </c>
      <c r="C34" s="2"/>
      <c r="D34" s="2"/>
      <c r="E34" s="2"/>
      <c r="F34" s="1"/>
      <c r="G34" s="1"/>
    </row>
    <row r="35" spans="2:7" ht="12.75">
      <c r="B35" s="168" t="s">
        <v>480</v>
      </c>
      <c r="C35" s="168"/>
      <c r="D35" s="168"/>
      <c r="E35" s="168"/>
      <c r="F35" s="168"/>
      <c r="G35" s="168"/>
    </row>
    <row r="36" spans="2:7" ht="12.75">
      <c r="B36" s="1"/>
      <c r="C36" s="1"/>
      <c r="D36" s="1"/>
      <c r="E36" s="1"/>
      <c r="F36" s="1"/>
      <c r="G36" s="1"/>
    </row>
    <row r="37" spans="2:7" ht="12.75">
      <c r="B37" s="1" t="s">
        <v>65</v>
      </c>
      <c r="C37" s="55"/>
      <c r="D37" s="55" t="s">
        <v>481</v>
      </c>
      <c r="E37" s="1"/>
      <c r="F37" s="1"/>
      <c r="G37" s="1"/>
    </row>
  </sheetData>
  <sheetProtection/>
  <mergeCells count="8">
    <mergeCell ref="B35:G35"/>
    <mergeCell ref="B9:C9"/>
    <mergeCell ref="A10:A11"/>
    <mergeCell ref="B10:B11"/>
    <mergeCell ref="C10:C11"/>
    <mergeCell ref="D10:D11"/>
    <mergeCell ref="A29:C29"/>
    <mergeCell ref="A30:F3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">
      <selection activeCell="D40" sqref="D40"/>
    </sheetView>
  </sheetViews>
  <sheetFormatPr defaultColWidth="9.00390625" defaultRowHeight="12.75"/>
  <cols>
    <col min="1" max="1" width="5.25390625" style="0" customWidth="1"/>
    <col min="2" max="2" width="40.25390625" style="0" customWidth="1"/>
    <col min="3" max="3" width="24.00390625" style="0" customWidth="1"/>
    <col min="4" max="4" width="15.00390625" style="0" customWidth="1"/>
    <col min="5" max="5" width="16.00390625" style="0" customWidth="1"/>
    <col min="6" max="6" width="12.75390625" style="0" bestFit="1" customWidth="1"/>
  </cols>
  <sheetData>
    <row r="1" spans="1:4" ht="12.75">
      <c r="A1" s="23"/>
      <c r="B1" s="24"/>
      <c r="C1" s="100" t="s">
        <v>175</v>
      </c>
      <c r="D1" s="101"/>
    </row>
    <row r="2" spans="1:4" ht="12.75">
      <c r="A2" s="23"/>
      <c r="B2" s="24"/>
      <c r="C2" s="17" t="s">
        <v>185</v>
      </c>
      <c r="D2" s="102"/>
    </row>
    <row r="3" spans="1:4" ht="12.75">
      <c r="A3" s="23"/>
      <c r="B3" s="24"/>
      <c r="C3" s="205" t="s">
        <v>181</v>
      </c>
      <c r="D3" s="205"/>
    </row>
    <row r="4" spans="1:5" ht="14.25">
      <c r="A4" s="25"/>
      <c r="B4" s="26"/>
      <c r="C4" s="206" t="s">
        <v>431</v>
      </c>
      <c r="D4" s="206"/>
      <c r="E4" s="206"/>
    </row>
    <row r="5" spans="1:5" ht="14.25">
      <c r="A5" s="25"/>
      <c r="B5" s="26"/>
      <c r="C5" s="206" t="s">
        <v>484</v>
      </c>
      <c r="D5" s="206"/>
      <c r="E5" s="206"/>
    </row>
    <row r="6" spans="1:5" ht="14.25">
      <c r="A6" s="25"/>
      <c r="B6" s="26"/>
      <c r="C6" s="206" t="s">
        <v>485</v>
      </c>
      <c r="D6" s="206"/>
      <c r="E6" s="206"/>
    </row>
    <row r="7" spans="1:5" ht="14.25">
      <c r="A7" s="25"/>
      <c r="B7" s="26"/>
      <c r="C7" s="206" t="s">
        <v>486</v>
      </c>
      <c r="D7" s="206"/>
      <c r="E7" s="206"/>
    </row>
    <row r="8" spans="1:4" ht="14.25">
      <c r="A8" s="25"/>
      <c r="B8" s="26"/>
      <c r="C8" s="27"/>
      <c r="D8" s="28"/>
    </row>
    <row r="9" spans="1:4" ht="3" customHeight="1">
      <c r="A9" s="25"/>
      <c r="B9" s="26"/>
      <c r="C9" s="27"/>
      <c r="D9" s="28"/>
    </row>
    <row r="10" spans="1:4" ht="0.75" customHeight="1">
      <c r="A10" s="25"/>
      <c r="B10" s="26"/>
      <c r="C10" s="27" t="s">
        <v>435</v>
      </c>
      <c r="D10" s="28"/>
    </row>
    <row r="11" spans="1:4" ht="15.75">
      <c r="A11" s="204" t="s">
        <v>436</v>
      </c>
      <c r="B11" s="204"/>
      <c r="C11" s="204"/>
      <c r="D11" s="204"/>
    </row>
    <row r="12" spans="1:4" ht="15.75">
      <c r="A12" s="204" t="s">
        <v>596</v>
      </c>
      <c r="B12" s="204"/>
      <c r="C12" s="204"/>
      <c r="D12" s="204"/>
    </row>
    <row r="13" spans="1:4" ht="4.5" customHeight="1">
      <c r="A13" s="23"/>
      <c r="B13" s="24"/>
      <c r="C13" s="29"/>
      <c r="D13" s="30"/>
    </row>
    <row r="14" spans="1:5" ht="20.25" customHeight="1">
      <c r="A14" s="207" t="s">
        <v>437</v>
      </c>
      <c r="B14" s="208" t="s">
        <v>438</v>
      </c>
      <c r="C14" s="208" t="s">
        <v>439</v>
      </c>
      <c r="D14" s="209" t="s">
        <v>440</v>
      </c>
      <c r="E14" s="209"/>
    </row>
    <row r="15" spans="1:5" ht="48" customHeight="1">
      <c r="A15" s="207"/>
      <c r="B15" s="208"/>
      <c r="C15" s="208"/>
      <c r="D15" s="33" t="s">
        <v>597</v>
      </c>
      <c r="E15" s="103" t="s">
        <v>598</v>
      </c>
    </row>
    <row r="16" spans="1:5" ht="12.75">
      <c r="A16" s="104">
        <v>1</v>
      </c>
      <c r="B16" s="105" t="s">
        <v>432</v>
      </c>
      <c r="C16" s="105" t="s">
        <v>441</v>
      </c>
      <c r="D16" s="106" t="s">
        <v>442</v>
      </c>
      <c r="E16" s="107">
        <v>5</v>
      </c>
    </row>
    <row r="17" spans="1:6" ht="24" customHeight="1">
      <c r="A17" s="34">
        <v>1</v>
      </c>
      <c r="B17" s="108" t="s">
        <v>443</v>
      </c>
      <c r="C17" s="38" t="s">
        <v>444</v>
      </c>
      <c r="D17" s="109">
        <f>D23</f>
        <v>7439480</v>
      </c>
      <c r="E17" s="109">
        <f>E23</f>
        <v>7439480</v>
      </c>
      <c r="F17" s="78"/>
    </row>
    <row r="18" spans="1:5" ht="30.75" customHeight="1">
      <c r="A18" s="34">
        <v>2</v>
      </c>
      <c r="B18" s="108" t="s">
        <v>445</v>
      </c>
      <c r="C18" s="38" t="s">
        <v>446</v>
      </c>
      <c r="D18" s="110">
        <f>D19+D21</f>
        <v>-6443745.87</v>
      </c>
      <c r="E18" s="110">
        <f>E19+E21</f>
        <v>-6443745.87</v>
      </c>
    </row>
    <row r="19" spans="1:5" ht="34.5" customHeight="1">
      <c r="A19" s="34">
        <v>3</v>
      </c>
      <c r="B19" s="108" t="s">
        <v>447</v>
      </c>
      <c r="C19" s="38" t="s">
        <v>599</v>
      </c>
      <c r="D19" s="109">
        <f>D20</f>
        <v>0</v>
      </c>
      <c r="E19" s="109">
        <f>E20</f>
        <v>0</v>
      </c>
    </row>
    <row r="20" spans="1:5" ht="48.75" customHeight="1">
      <c r="A20" s="34">
        <v>4</v>
      </c>
      <c r="B20" s="111" t="s">
        <v>449</v>
      </c>
      <c r="C20" s="41" t="s">
        <v>600</v>
      </c>
      <c r="D20" s="112">
        <v>0</v>
      </c>
      <c r="E20" s="112">
        <v>0</v>
      </c>
    </row>
    <row r="21" spans="1:5" ht="51" customHeight="1">
      <c r="A21" s="34">
        <v>5</v>
      </c>
      <c r="B21" s="108" t="s">
        <v>451</v>
      </c>
      <c r="C21" s="38" t="s">
        <v>601</v>
      </c>
      <c r="D21" s="109">
        <f>D22</f>
        <v>-6443745.87</v>
      </c>
      <c r="E21" s="109">
        <f>E22</f>
        <v>-6443745.87</v>
      </c>
    </row>
    <row r="22" spans="1:5" ht="51.75" customHeight="1" thickBot="1">
      <c r="A22" s="34">
        <v>6</v>
      </c>
      <c r="B22" s="111" t="s">
        <v>453</v>
      </c>
      <c r="C22" s="41" t="s">
        <v>602</v>
      </c>
      <c r="D22" s="113">
        <v>-6443745.87</v>
      </c>
      <c r="E22" s="114">
        <v>-6443745.87</v>
      </c>
    </row>
    <row r="23" spans="1:5" ht="27" customHeight="1">
      <c r="A23" s="34">
        <v>7</v>
      </c>
      <c r="B23" s="115" t="s">
        <v>455</v>
      </c>
      <c r="C23" s="38" t="s">
        <v>456</v>
      </c>
      <c r="D23" s="110">
        <f>D24+D25</f>
        <v>7439480</v>
      </c>
      <c r="E23" s="110">
        <f>E24+E25</f>
        <v>7439480</v>
      </c>
    </row>
    <row r="24" spans="1:5" ht="26.25" customHeight="1">
      <c r="A24" s="34">
        <v>8</v>
      </c>
      <c r="B24" s="111" t="s">
        <v>457</v>
      </c>
      <c r="C24" s="41" t="s">
        <v>458</v>
      </c>
      <c r="D24" s="116">
        <f>-(1217504422+D19+D28+283000+3067000+31745348)</f>
        <v>-1274043515.87</v>
      </c>
      <c r="E24" s="116">
        <f>-(1227871822+E19+E28+293000+3144000)</f>
        <v>-1252752567.87</v>
      </c>
    </row>
    <row r="25" spans="1:5" ht="30" customHeight="1">
      <c r="A25" s="34">
        <v>9</v>
      </c>
      <c r="B25" s="111" t="s">
        <v>459</v>
      </c>
      <c r="C25" s="41" t="s">
        <v>460</v>
      </c>
      <c r="D25" s="116">
        <f>1225504422-(D21)+(-D26)+283000+3067000+31745348-560520</f>
        <v>1281482995.87</v>
      </c>
      <c r="E25" s="116">
        <f>1235871822-(E21)+(-E26)+293000+3144000-560520</f>
        <v>1260192047.87</v>
      </c>
    </row>
    <row r="26" spans="1:5" ht="26.25" customHeight="1">
      <c r="A26" s="34">
        <v>10</v>
      </c>
      <c r="B26" s="108" t="s">
        <v>461</v>
      </c>
      <c r="C26" s="43" t="s">
        <v>462</v>
      </c>
      <c r="D26" s="109">
        <f>D27</f>
        <v>-15000000</v>
      </c>
      <c r="E26" s="109">
        <f>E27</f>
        <v>-15000000</v>
      </c>
    </row>
    <row r="27" spans="1:5" ht="99.75" customHeight="1">
      <c r="A27" s="34">
        <v>11</v>
      </c>
      <c r="B27" s="111" t="s">
        <v>463</v>
      </c>
      <c r="C27" s="44" t="s">
        <v>603</v>
      </c>
      <c r="D27" s="112">
        <v>-15000000</v>
      </c>
      <c r="E27" s="112">
        <v>-15000000</v>
      </c>
    </row>
    <row r="28" spans="1:5" ht="36" customHeight="1">
      <c r="A28" s="34">
        <v>12</v>
      </c>
      <c r="B28" s="108" t="s">
        <v>604</v>
      </c>
      <c r="C28" s="38" t="s">
        <v>605</v>
      </c>
      <c r="D28" s="109">
        <f>D29</f>
        <v>21443745.87</v>
      </c>
      <c r="E28" s="109">
        <f>E29</f>
        <v>21443745.87</v>
      </c>
    </row>
    <row r="29" spans="1:5" ht="52.5" customHeight="1">
      <c r="A29" s="34">
        <v>13</v>
      </c>
      <c r="B29" s="111" t="s">
        <v>467</v>
      </c>
      <c r="C29" s="41" t="s">
        <v>468</v>
      </c>
      <c r="D29" s="112">
        <v>21443745.87</v>
      </c>
      <c r="E29" s="112">
        <v>21443745.87</v>
      </c>
    </row>
    <row r="31" spans="2:3" ht="12.75">
      <c r="B31" s="1"/>
      <c r="C31" s="78"/>
    </row>
    <row r="32" ht="12.75">
      <c r="B32" s="1"/>
    </row>
    <row r="33" spans="2:3" ht="12.75">
      <c r="B33" s="1"/>
      <c r="C33" s="1"/>
    </row>
    <row r="34" spans="1:6" ht="15">
      <c r="A34" s="155" t="s">
        <v>425</v>
      </c>
      <c r="B34" s="155"/>
      <c r="C34" s="155"/>
      <c r="D34" s="155"/>
      <c r="E34" s="156"/>
      <c r="F34" s="156"/>
    </row>
    <row r="35" spans="1:6" ht="15">
      <c r="A35" s="191" t="s">
        <v>480</v>
      </c>
      <c r="B35" s="191"/>
      <c r="C35" s="191"/>
      <c r="D35" s="191"/>
      <c r="E35" s="191"/>
      <c r="F35" s="191"/>
    </row>
    <row r="36" spans="1:6" ht="14.25">
      <c r="A36" s="156"/>
      <c r="B36" s="156"/>
      <c r="C36" s="156"/>
      <c r="D36" s="156"/>
      <c r="E36" s="156"/>
      <c r="F36" s="156"/>
    </row>
    <row r="37" spans="1:6" ht="15">
      <c r="A37" s="161" t="s">
        <v>606</v>
      </c>
      <c r="B37" s="156"/>
      <c r="C37" s="161"/>
      <c r="D37" s="180" t="s">
        <v>481</v>
      </c>
      <c r="E37" s="180"/>
      <c r="F37" s="156"/>
    </row>
    <row r="38" spans="1:6" ht="14.25">
      <c r="A38" s="156"/>
      <c r="B38" s="156"/>
      <c r="C38" s="156"/>
      <c r="D38" s="156"/>
      <c r="E38" s="156"/>
      <c r="F38" s="156"/>
    </row>
  </sheetData>
  <sheetProtection/>
  <mergeCells count="13">
    <mergeCell ref="B14:B15"/>
    <mergeCell ref="C14:C15"/>
    <mergeCell ref="D14:E14"/>
    <mergeCell ref="D37:E37"/>
    <mergeCell ref="C3:D3"/>
    <mergeCell ref="C4:E4"/>
    <mergeCell ref="C5:E5"/>
    <mergeCell ref="C6:E6"/>
    <mergeCell ref="A35:F35"/>
    <mergeCell ref="C7:E7"/>
    <mergeCell ref="A11:D11"/>
    <mergeCell ref="A12:D12"/>
    <mergeCell ref="A14:A1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2"/>
  <sheetViews>
    <sheetView view="pageBreakPreview" zoomScaleSheetLayoutView="100" zoomScalePageLayoutView="0" workbookViewId="0" topLeftCell="A324">
      <selection activeCell="F344" sqref="F344"/>
    </sheetView>
  </sheetViews>
  <sheetFormatPr defaultColWidth="11.25390625" defaultRowHeight="12.75"/>
  <cols>
    <col min="1" max="1" width="5.75390625" style="0" customWidth="1"/>
    <col min="2" max="2" width="58.125" style="19" customWidth="1"/>
    <col min="3" max="3" width="6.375" style="0" customWidth="1"/>
    <col min="4" max="4" width="10.875" style="0" customWidth="1"/>
    <col min="5" max="5" width="5.75390625" style="0" customWidth="1"/>
    <col min="6" max="6" width="17.75390625" style="0" customWidth="1"/>
  </cols>
  <sheetData>
    <row r="1" spans="1:6" ht="16.5" customHeight="1">
      <c r="A1" s="20"/>
      <c r="C1" s="16" t="s">
        <v>535</v>
      </c>
      <c r="D1" s="17"/>
      <c r="E1" s="17"/>
      <c r="F1" s="17"/>
    </row>
    <row r="2" spans="1:6" ht="18.75" customHeight="1">
      <c r="A2" s="20"/>
      <c r="C2" s="17" t="s">
        <v>185</v>
      </c>
      <c r="D2" s="17"/>
      <c r="E2" s="17"/>
      <c r="F2" s="17"/>
    </row>
    <row r="3" spans="1:6" ht="18.75" customHeight="1">
      <c r="A3" s="20"/>
      <c r="C3" s="17" t="s">
        <v>181</v>
      </c>
      <c r="D3" s="17"/>
      <c r="E3" s="17"/>
      <c r="F3" s="17"/>
    </row>
    <row r="4" spans="1:6" ht="18.75" customHeight="1">
      <c r="A4" s="20"/>
      <c r="C4" s="17" t="s">
        <v>431</v>
      </c>
      <c r="D4" s="17"/>
      <c r="E4" s="17"/>
      <c r="F4" s="17"/>
    </row>
    <row r="5" spans="1:6" ht="18.75" customHeight="1">
      <c r="A5" s="20"/>
      <c r="C5" s="17" t="s">
        <v>484</v>
      </c>
      <c r="D5" s="17"/>
      <c r="E5" s="17"/>
      <c r="F5" s="17"/>
    </row>
    <row r="6" spans="1:6" ht="18.75" customHeight="1">
      <c r="A6" s="20"/>
      <c r="C6" s="18" t="s">
        <v>485</v>
      </c>
      <c r="D6" s="17"/>
      <c r="E6" s="17"/>
      <c r="F6" s="17"/>
    </row>
    <row r="7" spans="1:6" ht="18.75" customHeight="1">
      <c r="A7" s="20"/>
      <c r="C7" t="s">
        <v>486</v>
      </c>
      <c r="D7" s="17"/>
      <c r="E7" s="17"/>
      <c r="F7" s="17"/>
    </row>
    <row r="8" spans="1:5" ht="9.75" customHeight="1">
      <c r="A8" s="20"/>
      <c r="B8" s="51"/>
      <c r="C8" s="3"/>
      <c r="D8" s="4"/>
      <c r="E8" s="4"/>
    </row>
    <row r="9" spans="1:6" ht="16.5" customHeight="1">
      <c r="A9" s="5"/>
      <c r="B9" s="175" t="s">
        <v>502</v>
      </c>
      <c r="C9" s="175"/>
      <c r="D9" s="175"/>
      <c r="E9" s="175"/>
      <c r="F9" s="175"/>
    </row>
    <row r="10" spans="1:6" ht="45.75" customHeight="1">
      <c r="A10" s="20"/>
      <c r="B10" s="176" t="s">
        <v>503</v>
      </c>
      <c r="C10" s="176"/>
      <c r="D10" s="176"/>
      <c r="E10" s="176"/>
      <c r="F10" s="176"/>
    </row>
    <row r="11" spans="1:5" ht="15" customHeight="1" thickBot="1">
      <c r="A11" s="20"/>
      <c r="B11" s="6"/>
      <c r="C11" s="4"/>
      <c r="D11" s="3"/>
      <c r="E11" s="4"/>
    </row>
    <row r="12" spans="1:6" ht="63.75">
      <c r="A12" s="48" t="s">
        <v>211</v>
      </c>
      <c r="B12" s="56" t="s">
        <v>504</v>
      </c>
      <c r="C12" s="57" t="s">
        <v>212</v>
      </c>
      <c r="D12" s="57" t="s">
        <v>213</v>
      </c>
      <c r="E12" s="57" t="s">
        <v>214</v>
      </c>
      <c r="F12" s="59" t="s">
        <v>490</v>
      </c>
    </row>
    <row r="13" spans="1:6" ht="15" customHeight="1">
      <c r="A13" s="58">
        <v>1</v>
      </c>
      <c r="B13" s="131" t="s">
        <v>66</v>
      </c>
      <c r="C13" s="132" t="s">
        <v>3</v>
      </c>
      <c r="D13" s="132" t="s">
        <v>469</v>
      </c>
      <c r="E13" s="132" t="s">
        <v>470</v>
      </c>
      <c r="F13" s="91">
        <v>6149330</v>
      </c>
    </row>
    <row r="14" spans="1:6" ht="28.5" customHeight="1">
      <c r="A14" s="58">
        <v>2</v>
      </c>
      <c r="B14" s="131" t="s">
        <v>67</v>
      </c>
      <c r="C14" s="132" t="s">
        <v>61</v>
      </c>
      <c r="D14" s="132" t="s">
        <v>469</v>
      </c>
      <c r="E14" s="132" t="s">
        <v>470</v>
      </c>
      <c r="F14" s="91">
        <v>220000</v>
      </c>
    </row>
    <row r="15" spans="1:6" ht="14.25" customHeight="1">
      <c r="A15" s="58">
        <v>3</v>
      </c>
      <c r="B15" s="117" t="s">
        <v>68</v>
      </c>
      <c r="C15" s="90" t="s">
        <v>61</v>
      </c>
      <c r="D15" s="90" t="s">
        <v>5</v>
      </c>
      <c r="E15" s="90" t="s">
        <v>470</v>
      </c>
      <c r="F15" s="91">
        <v>220000</v>
      </c>
    </row>
    <row r="16" spans="1:6" ht="29.25" customHeight="1">
      <c r="A16" s="58">
        <v>4</v>
      </c>
      <c r="B16" s="117" t="s">
        <v>69</v>
      </c>
      <c r="C16" s="90" t="s">
        <v>61</v>
      </c>
      <c r="D16" s="90" t="s">
        <v>62</v>
      </c>
      <c r="E16" s="90" t="s">
        <v>470</v>
      </c>
      <c r="F16" s="91">
        <v>220000</v>
      </c>
    </row>
    <row r="17" spans="1:6" ht="12.75">
      <c r="A17" s="58">
        <v>5</v>
      </c>
      <c r="B17" s="117" t="s">
        <v>70</v>
      </c>
      <c r="C17" s="90" t="s">
        <v>61</v>
      </c>
      <c r="D17" s="90" t="s">
        <v>62</v>
      </c>
      <c r="E17" s="90" t="s">
        <v>7</v>
      </c>
      <c r="F17" s="91">
        <v>220000</v>
      </c>
    </row>
    <row r="18" spans="1:6" ht="38.25">
      <c r="A18" s="58">
        <v>6</v>
      </c>
      <c r="B18" s="131" t="s">
        <v>71</v>
      </c>
      <c r="C18" s="132" t="s">
        <v>146</v>
      </c>
      <c r="D18" s="132" t="s">
        <v>469</v>
      </c>
      <c r="E18" s="132" t="s">
        <v>470</v>
      </c>
      <c r="F18" s="91">
        <v>281374</v>
      </c>
    </row>
    <row r="19" spans="1:6" ht="15" customHeight="1">
      <c r="A19" s="58">
        <v>7</v>
      </c>
      <c r="B19" s="117" t="s">
        <v>68</v>
      </c>
      <c r="C19" s="90" t="s">
        <v>146</v>
      </c>
      <c r="D19" s="90" t="s">
        <v>5</v>
      </c>
      <c r="E19" s="90" t="s">
        <v>470</v>
      </c>
      <c r="F19" s="91">
        <v>281374</v>
      </c>
    </row>
    <row r="20" spans="1:6" ht="16.5" customHeight="1">
      <c r="A20" s="58">
        <v>8</v>
      </c>
      <c r="B20" s="117" t="s">
        <v>72</v>
      </c>
      <c r="C20" s="90" t="s">
        <v>146</v>
      </c>
      <c r="D20" s="90" t="s">
        <v>147</v>
      </c>
      <c r="E20" s="90" t="s">
        <v>470</v>
      </c>
      <c r="F20" s="91">
        <v>108900</v>
      </c>
    </row>
    <row r="21" spans="1:6" ht="16.5" customHeight="1">
      <c r="A21" s="58">
        <v>9</v>
      </c>
      <c r="B21" s="117" t="s">
        <v>70</v>
      </c>
      <c r="C21" s="90" t="s">
        <v>146</v>
      </c>
      <c r="D21" s="90" t="s">
        <v>147</v>
      </c>
      <c r="E21" s="90" t="s">
        <v>7</v>
      </c>
      <c r="F21" s="91">
        <v>108900</v>
      </c>
    </row>
    <row r="22" spans="1:6" ht="25.5">
      <c r="A22" s="58">
        <v>10</v>
      </c>
      <c r="B22" s="117" t="s">
        <v>73</v>
      </c>
      <c r="C22" s="90" t="s">
        <v>146</v>
      </c>
      <c r="D22" s="90" t="s">
        <v>13</v>
      </c>
      <c r="E22" s="90" t="s">
        <v>470</v>
      </c>
      <c r="F22" s="91">
        <v>1664</v>
      </c>
    </row>
    <row r="23" spans="1:6" ht="30" customHeight="1">
      <c r="A23" s="58">
        <v>11</v>
      </c>
      <c r="B23" s="117" t="s">
        <v>74</v>
      </c>
      <c r="C23" s="90" t="s">
        <v>146</v>
      </c>
      <c r="D23" s="90" t="s">
        <v>13</v>
      </c>
      <c r="E23" s="90" t="s">
        <v>471</v>
      </c>
      <c r="F23" s="91">
        <v>1664</v>
      </c>
    </row>
    <row r="24" spans="1:6" ht="25.5">
      <c r="A24" s="58">
        <v>12</v>
      </c>
      <c r="B24" s="117" t="s">
        <v>69</v>
      </c>
      <c r="C24" s="90" t="s">
        <v>146</v>
      </c>
      <c r="D24" s="90" t="s">
        <v>62</v>
      </c>
      <c r="E24" s="90" t="s">
        <v>470</v>
      </c>
      <c r="F24" s="91">
        <v>170810</v>
      </c>
    </row>
    <row r="25" spans="1:6" ht="15.75" customHeight="1">
      <c r="A25" s="58">
        <v>13</v>
      </c>
      <c r="B25" s="117" t="s">
        <v>70</v>
      </c>
      <c r="C25" s="90" t="s">
        <v>146</v>
      </c>
      <c r="D25" s="90" t="s">
        <v>62</v>
      </c>
      <c r="E25" s="90" t="s">
        <v>7</v>
      </c>
      <c r="F25" s="91">
        <v>172474</v>
      </c>
    </row>
    <row r="26" spans="1:6" ht="25.5">
      <c r="A26" s="58">
        <v>14</v>
      </c>
      <c r="B26" s="117" t="s">
        <v>74</v>
      </c>
      <c r="C26" s="90" t="s">
        <v>146</v>
      </c>
      <c r="D26" s="90" t="s">
        <v>62</v>
      </c>
      <c r="E26" s="90" t="s">
        <v>471</v>
      </c>
      <c r="F26" s="91">
        <v>-1664</v>
      </c>
    </row>
    <row r="27" spans="1:6" ht="41.25" customHeight="1">
      <c r="A27" s="58">
        <v>15</v>
      </c>
      <c r="B27" s="131" t="s">
        <v>75</v>
      </c>
      <c r="C27" s="132" t="s">
        <v>4</v>
      </c>
      <c r="D27" s="132" t="s">
        <v>469</v>
      </c>
      <c r="E27" s="132" t="s">
        <v>470</v>
      </c>
      <c r="F27" s="91">
        <v>2958330.37</v>
      </c>
    </row>
    <row r="28" spans="1:6" ht="51">
      <c r="A28" s="58">
        <v>16</v>
      </c>
      <c r="B28" s="117" t="s">
        <v>545</v>
      </c>
      <c r="C28" s="90" t="s">
        <v>4</v>
      </c>
      <c r="D28" s="90" t="s">
        <v>220</v>
      </c>
      <c r="E28" s="90" t="s">
        <v>470</v>
      </c>
      <c r="F28" s="91">
        <v>6850</v>
      </c>
    </row>
    <row r="29" spans="1:6" ht="38.25">
      <c r="A29" s="58">
        <v>17</v>
      </c>
      <c r="B29" s="117" t="s">
        <v>546</v>
      </c>
      <c r="C29" s="90" t="s">
        <v>4</v>
      </c>
      <c r="D29" s="90" t="s">
        <v>221</v>
      </c>
      <c r="E29" s="90" t="s">
        <v>470</v>
      </c>
      <c r="F29" s="91">
        <v>6850</v>
      </c>
    </row>
    <row r="30" spans="1:6" ht="51">
      <c r="A30" s="58">
        <v>18</v>
      </c>
      <c r="B30" s="117" t="s">
        <v>76</v>
      </c>
      <c r="C30" s="90" t="s">
        <v>4</v>
      </c>
      <c r="D30" s="90" t="s">
        <v>23</v>
      </c>
      <c r="E30" s="90" t="s">
        <v>470</v>
      </c>
      <c r="F30" s="91">
        <v>6850</v>
      </c>
    </row>
    <row r="31" spans="1:6" ht="15.75" customHeight="1">
      <c r="A31" s="58">
        <v>19</v>
      </c>
      <c r="B31" s="117" t="s">
        <v>70</v>
      </c>
      <c r="C31" s="90" t="s">
        <v>4</v>
      </c>
      <c r="D31" s="90" t="s">
        <v>23</v>
      </c>
      <c r="E31" s="90" t="s">
        <v>7</v>
      </c>
      <c r="F31" s="91">
        <v>6850</v>
      </c>
    </row>
    <row r="32" spans="1:6" ht="12.75">
      <c r="A32" s="58">
        <v>20</v>
      </c>
      <c r="B32" s="117" t="s">
        <v>68</v>
      </c>
      <c r="C32" s="90" t="s">
        <v>4</v>
      </c>
      <c r="D32" s="90" t="s">
        <v>5</v>
      </c>
      <c r="E32" s="90" t="s">
        <v>470</v>
      </c>
      <c r="F32" s="91">
        <v>2951480.37</v>
      </c>
    </row>
    <row r="33" spans="1:6" ht="63.75">
      <c r="A33" s="58">
        <v>21</v>
      </c>
      <c r="B33" s="117" t="s">
        <v>77</v>
      </c>
      <c r="C33" s="90" t="s">
        <v>4</v>
      </c>
      <c r="D33" s="90" t="s">
        <v>12</v>
      </c>
      <c r="E33" s="90" t="s">
        <v>470</v>
      </c>
      <c r="F33" s="91">
        <v>-1017004.8</v>
      </c>
    </row>
    <row r="34" spans="1:6" ht="25.5">
      <c r="A34" s="58">
        <v>22</v>
      </c>
      <c r="B34" s="117" t="s">
        <v>74</v>
      </c>
      <c r="C34" s="90" t="s">
        <v>4</v>
      </c>
      <c r="D34" s="90" t="s">
        <v>12</v>
      </c>
      <c r="E34" s="90" t="s">
        <v>471</v>
      </c>
      <c r="F34" s="91">
        <v>-1017004.8</v>
      </c>
    </row>
    <row r="35" spans="1:6" ht="25.5">
      <c r="A35" s="58">
        <v>23</v>
      </c>
      <c r="B35" s="117" t="s">
        <v>73</v>
      </c>
      <c r="C35" s="90" t="s">
        <v>4</v>
      </c>
      <c r="D35" s="90" t="s">
        <v>13</v>
      </c>
      <c r="E35" s="90" t="s">
        <v>470</v>
      </c>
      <c r="F35" s="91">
        <v>-200481.27</v>
      </c>
    </row>
    <row r="36" spans="1:6" ht="25.5">
      <c r="A36" s="58">
        <v>24</v>
      </c>
      <c r="B36" s="117" t="s">
        <v>74</v>
      </c>
      <c r="C36" s="90" t="s">
        <v>4</v>
      </c>
      <c r="D36" s="90" t="s">
        <v>13</v>
      </c>
      <c r="E36" s="90" t="s">
        <v>471</v>
      </c>
      <c r="F36" s="91">
        <v>-200481.27</v>
      </c>
    </row>
    <row r="37" spans="1:6" ht="12.75">
      <c r="A37" s="58">
        <v>25</v>
      </c>
      <c r="B37" s="117" t="s">
        <v>78</v>
      </c>
      <c r="C37" s="90" t="s">
        <v>4</v>
      </c>
      <c r="D37" s="90" t="s">
        <v>24</v>
      </c>
      <c r="E37" s="90" t="s">
        <v>470</v>
      </c>
      <c r="F37" s="91">
        <v>-22853.71</v>
      </c>
    </row>
    <row r="38" spans="1:6" ht="29.25" customHeight="1">
      <c r="A38" s="58">
        <v>26</v>
      </c>
      <c r="B38" s="117" t="s">
        <v>74</v>
      </c>
      <c r="C38" s="90" t="s">
        <v>4</v>
      </c>
      <c r="D38" s="90" t="s">
        <v>24</v>
      </c>
      <c r="E38" s="90" t="s">
        <v>471</v>
      </c>
      <c r="F38" s="91">
        <v>-22853.71</v>
      </c>
    </row>
    <row r="39" spans="1:6" ht="25.5">
      <c r="A39" s="58">
        <v>27</v>
      </c>
      <c r="B39" s="117" t="s">
        <v>69</v>
      </c>
      <c r="C39" s="90" t="s">
        <v>4</v>
      </c>
      <c r="D39" s="90" t="s">
        <v>62</v>
      </c>
      <c r="E39" s="90" t="s">
        <v>470</v>
      </c>
      <c r="F39" s="91">
        <v>2020021.23</v>
      </c>
    </row>
    <row r="40" spans="1:6" ht="12" customHeight="1">
      <c r="A40" s="58">
        <v>28</v>
      </c>
      <c r="B40" s="117" t="s">
        <v>70</v>
      </c>
      <c r="C40" s="90" t="s">
        <v>4</v>
      </c>
      <c r="D40" s="90" t="s">
        <v>62</v>
      </c>
      <c r="E40" s="90" t="s">
        <v>7</v>
      </c>
      <c r="F40" s="91">
        <v>2245017.23</v>
      </c>
    </row>
    <row r="41" spans="1:6" ht="18" customHeight="1">
      <c r="A41" s="58">
        <v>29</v>
      </c>
      <c r="B41" s="117" t="s">
        <v>233</v>
      </c>
      <c r="C41" s="90" t="s">
        <v>4</v>
      </c>
      <c r="D41" s="90" t="s">
        <v>62</v>
      </c>
      <c r="E41" s="90" t="s">
        <v>472</v>
      </c>
      <c r="F41" s="91">
        <v>-224996</v>
      </c>
    </row>
    <row r="42" spans="1:6" ht="25.5">
      <c r="A42" s="58">
        <v>30</v>
      </c>
      <c r="B42" s="117" t="s">
        <v>234</v>
      </c>
      <c r="C42" s="90" t="s">
        <v>4</v>
      </c>
      <c r="D42" s="90" t="s">
        <v>6</v>
      </c>
      <c r="E42" s="90" t="s">
        <v>470</v>
      </c>
      <c r="F42" s="91">
        <v>2171798.92</v>
      </c>
    </row>
    <row r="43" spans="1:6" ht="16.5" customHeight="1">
      <c r="A43" s="58">
        <v>31</v>
      </c>
      <c r="B43" s="117" t="s">
        <v>70</v>
      </c>
      <c r="C43" s="90" t="s">
        <v>4</v>
      </c>
      <c r="D43" s="90" t="s">
        <v>6</v>
      </c>
      <c r="E43" s="90" t="s">
        <v>7</v>
      </c>
      <c r="F43" s="91">
        <v>2121201</v>
      </c>
    </row>
    <row r="44" spans="1:6" ht="25.5">
      <c r="A44" s="58">
        <v>32</v>
      </c>
      <c r="B44" s="117" t="s">
        <v>74</v>
      </c>
      <c r="C44" s="90" t="s">
        <v>4</v>
      </c>
      <c r="D44" s="90" t="s">
        <v>6</v>
      </c>
      <c r="E44" s="90" t="s">
        <v>471</v>
      </c>
      <c r="F44" s="91">
        <v>54337.92</v>
      </c>
    </row>
    <row r="45" spans="1:6" ht="12.75">
      <c r="A45" s="58">
        <v>33</v>
      </c>
      <c r="B45" s="117" t="s">
        <v>233</v>
      </c>
      <c r="C45" s="90" t="s">
        <v>4</v>
      </c>
      <c r="D45" s="90" t="s">
        <v>6</v>
      </c>
      <c r="E45" s="90" t="s">
        <v>472</v>
      </c>
      <c r="F45" s="91">
        <v>-3740</v>
      </c>
    </row>
    <row r="46" spans="1:6" ht="38.25">
      <c r="A46" s="58">
        <v>34</v>
      </c>
      <c r="B46" s="131" t="s">
        <v>235</v>
      </c>
      <c r="C46" s="132" t="s">
        <v>149</v>
      </c>
      <c r="D46" s="132" t="s">
        <v>469</v>
      </c>
      <c r="E46" s="132" t="s">
        <v>470</v>
      </c>
      <c r="F46" s="91">
        <v>1686037</v>
      </c>
    </row>
    <row r="47" spans="1:6" ht="51">
      <c r="A47" s="58">
        <v>35</v>
      </c>
      <c r="B47" s="117" t="s">
        <v>545</v>
      </c>
      <c r="C47" s="90" t="s">
        <v>149</v>
      </c>
      <c r="D47" s="90" t="s">
        <v>220</v>
      </c>
      <c r="E47" s="90" t="s">
        <v>470</v>
      </c>
      <c r="F47" s="91">
        <v>400</v>
      </c>
    </row>
    <row r="48" spans="1:6" ht="38.25">
      <c r="A48" s="58">
        <v>36</v>
      </c>
      <c r="B48" s="117" t="s">
        <v>546</v>
      </c>
      <c r="C48" s="90" t="s">
        <v>149</v>
      </c>
      <c r="D48" s="90" t="s">
        <v>221</v>
      </c>
      <c r="E48" s="90" t="s">
        <v>470</v>
      </c>
      <c r="F48" s="91">
        <v>400</v>
      </c>
    </row>
    <row r="49" spans="1:6" ht="51">
      <c r="A49" s="58">
        <v>37</v>
      </c>
      <c r="B49" s="117" t="s">
        <v>236</v>
      </c>
      <c r="C49" s="90" t="s">
        <v>149</v>
      </c>
      <c r="D49" s="90" t="s">
        <v>23</v>
      </c>
      <c r="E49" s="90" t="s">
        <v>470</v>
      </c>
      <c r="F49" s="91">
        <v>400</v>
      </c>
    </row>
    <row r="50" spans="1:6" ht="12.75">
      <c r="A50" s="58">
        <v>38</v>
      </c>
      <c r="B50" s="117" t="s">
        <v>237</v>
      </c>
      <c r="C50" s="90" t="s">
        <v>149</v>
      </c>
      <c r="D50" s="90" t="s">
        <v>23</v>
      </c>
      <c r="E50" s="90" t="s">
        <v>7</v>
      </c>
      <c r="F50" s="91">
        <v>400</v>
      </c>
    </row>
    <row r="51" spans="1:6" ht="38.25">
      <c r="A51" s="58">
        <v>39</v>
      </c>
      <c r="B51" s="117" t="s">
        <v>587</v>
      </c>
      <c r="C51" s="90" t="s">
        <v>149</v>
      </c>
      <c r="D51" s="90" t="s">
        <v>217</v>
      </c>
      <c r="E51" s="90" t="s">
        <v>470</v>
      </c>
      <c r="F51" s="91">
        <v>1487751</v>
      </c>
    </row>
    <row r="52" spans="1:6" ht="63.75">
      <c r="A52" s="58">
        <v>40</v>
      </c>
      <c r="B52" s="117" t="s">
        <v>238</v>
      </c>
      <c r="C52" s="90" t="s">
        <v>149</v>
      </c>
      <c r="D52" s="90" t="s">
        <v>218</v>
      </c>
      <c r="E52" s="90" t="s">
        <v>470</v>
      </c>
      <c r="F52" s="91">
        <v>1407751</v>
      </c>
    </row>
    <row r="53" spans="1:6" ht="12.75">
      <c r="A53" s="58">
        <v>41</v>
      </c>
      <c r="B53" s="117" t="s">
        <v>239</v>
      </c>
      <c r="C53" s="90" t="s">
        <v>149</v>
      </c>
      <c r="D53" s="90" t="s">
        <v>152</v>
      </c>
      <c r="E53" s="90" t="s">
        <v>470</v>
      </c>
      <c r="F53" s="91">
        <v>1407751</v>
      </c>
    </row>
    <row r="54" spans="1:6" ht="12.75">
      <c r="A54" s="58">
        <v>42</v>
      </c>
      <c r="B54" s="117" t="s">
        <v>70</v>
      </c>
      <c r="C54" s="90" t="s">
        <v>149</v>
      </c>
      <c r="D54" s="90" t="s">
        <v>152</v>
      </c>
      <c r="E54" s="90" t="s">
        <v>7</v>
      </c>
      <c r="F54" s="91">
        <v>1407751</v>
      </c>
    </row>
    <row r="55" spans="1:6" ht="41.25" customHeight="1">
      <c r="A55" s="58">
        <v>43</v>
      </c>
      <c r="B55" s="117" t="s">
        <v>590</v>
      </c>
      <c r="C55" s="90" t="s">
        <v>149</v>
      </c>
      <c r="D55" s="90" t="s">
        <v>219</v>
      </c>
      <c r="E55" s="90" t="s">
        <v>470</v>
      </c>
      <c r="F55" s="91">
        <v>80000</v>
      </c>
    </row>
    <row r="56" spans="1:6" ht="51">
      <c r="A56" s="58">
        <v>44</v>
      </c>
      <c r="B56" s="117" t="s">
        <v>240</v>
      </c>
      <c r="C56" s="90" t="s">
        <v>149</v>
      </c>
      <c r="D56" s="90" t="s">
        <v>153</v>
      </c>
      <c r="E56" s="90" t="s">
        <v>470</v>
      </c>
      <c r="F56" s="91">
        <v>80000</v>
      </c>
    </row>
    <row r="57" spans="1:6" ht="25.5">
      <c r="A57" s="58">
        <v>45</v>
      </c>
      <c r="B57" s="117" t="s">
        <v>74</v>
      </c>
      <c r="C57" s="90" t="s">
        <v>149</v>
      </c>
      <c r="D57" s="90" t="s">
        <v>153</v>
      </c>
      <c r="E57" s="90" t="s">
        <v>471</v>
      </c>
      <c r="F57" s="91">
        <v>80000</v>
      </c>
    </row>
    <row r="58" spans="1:6" ht="12.75">
      <c r="A58" s="58">
        <v>46</v>
      </c>
      <c r="B58" s="117" t="s">
        <v>68</v>
      </c>
      <c r="C58" s="90" t="s">
        <v>149</v>
      </c>
      <c r="D58" s="90" t="s">
        <v>5</v>
      </c>
      <c r="E58" s="90" t="s">
        <v>470</v>
      </c>
      <c r="F58" s="91">
        <v>197886</v>
      </c>
    </row>
    <row r="59" spans="1:6" ht="63.75">
      <c r="A59" s="58">
        <v>47</v>
      </c>
      <c r="B59" s="117" t="s">
        <v>241</v>
      </c>
      <c r="C59" s="90" t="s">
        <v>149</v>
      </c>
      <c r="D59" s="90" t="s">
        <v>12</v>
      </c>
      <c r="E59" s="90" t="s">
        <v>470</v>
      </c>
      <c r="F59" s="91">
        <v>-350</v>
      </c>
    </row>
    <row r="60" spans="1:6" ht="25.5">
      <c r="A60" s="58">
        <v>48</v>
      </c>
      <c r="B60" s="117" t="s">
        <v>74</v>
      </c>
      <c r="C60" s="90" t="s">
        <v>149</v>
      </c>
      <c r="D60" s="90" t="s">
        <v>12</v>
      </c>
      <c r="E60" s="90" t="s">
        <v>471</v>
      </c>
      <c r="F60" s="91">
        <v>-350</v>
      </c>
    </row>
    <row r="61" spans="1:6" ht="25.5">
      <c r="A61" s="58">
        <v>49</v>
      </c>
      <c r="B61" s="117" t="s">
        <v>73</v>
      </c>
      <c r="C61" s="90" t="s">
        <v>149</v>
      </c>
      <c r="D61" s="90" t="s">
        <v>13</v>
      </c>
      <c r="E61" s="90" t="s">
        <v>470</v>
      </c>
      <c r="F61" s="91">
        <v>4450</v>
      </c>
    </row>
    <row r="62" spans="1:6" ht="25.5">
      <c r="A62" s="58">
        <v>50</v>
      </c>
      <c r="B62" s="117" t="s">
        <v>74</v>
      </c>
      <c r="C62" s="90" t="s">
        <v>149</v>
      </c>
      <c r="D62" s="90" t="s">
        <v>13</v>
      </c>
      <c r="E62" s="90" t="s">
        <v>471</v>
      </c>
      <c r="F62" s="91">
        <v>4450</v>
      </c>
    </row>
    <row r="63" spans="1:6" ht="12.75">
      <c r="A63" s="58">
        <v>51</v>
      </c>
      <c r="B63" s="117" t="s">
        <v>242</v>
      </c>
      <c r="C63" s="90" t="s">
        <v>149</v>
      </c>
      <c r="D63" s="90" t="s">
        <v>150</v>
      </c>
      <c r="E63" s="90" t="s">
        <v>470</v>
      </c>
      <c r="F63" s="91">
        <v>70861</v>
      </c>
    </row>
    <row r="64" spans="1:6" ht="12.75">
      <c r="A64" s="58">
        <v>52</v>
      </c>
      <c r="B64" s="117" t="s">
        <v>70</v>
      </c>
      <c r="C64" s="90" t="s">
        <v>149</v>
      </c>
      <c r="D64" s="90" t="s">
        <v>150</v>
      </c>
      <c r="E64" s="90" t="s">
        <v>7</v>
      </c>
      <c r="F64" s="91">
        <v>70861</v>
      </c>
    </row>
    <row r="65" spans="1:6" ht="25.5">
      <c r="A65" s="58">
        <v>53</v>
      </c>
      <c r="B65" s="117" t="s">
        <v>69</v>
      </c>
      <c r="C65" s="90" t="s">
        <v>149</v>
      </c>
      <c r="D65" s="90" t="s">
        <v>62</v>
      </c>
      <c r="E65" s="90" t="s">
        <v>470</v>
      </c>
      <c r="F65" s="91">
        <v>122925</v>
      </c>
    </row>
    <row r="66" spans="1:6" ht="12.75">
      <c r="A66" s="58">
        <v>54</v>
      </c>
      <c r="B66" s="117" t="s">
        <v>70</v>
      </c>
      <c r="C66" s="90" t="s">
        <v>149</v>
      </c>
      <c r="D66" s="90" t="s">
        <v>62</v>
      </c>
      <c r="E66" s="90" t="s">
        <v>7</v>
      </c>
      <c r="F66" s="91">
        <v>126325</v>
      </c>
    </row>
    <row r="67" spans="1:6" ht="25.5">
      <c r="A67" s="58">
        <v>55</v>
      </c>
      <c r="B67" s="117" t="s">
        <v>74</v>
      </c>
      <c r="C67" s="90" t="s">
        <v>149</v>
      </c>
      <c r="D67" s="90" t="s">
        <v>62</v>
      </c>
      <c r="E67" s="90" t="s">
        <v>471</v>
      </c>
      <c r="F67" s="91">
        <v>-3400</v>
      </c>
    </row>
    <row r="68" spans="1:6" ht="12.75">
      <c r="A68" s="58">
        <v>56</v>
      </c>
      <c r="B68" s="131" t="s">
        <v>243</v>
      </c>
      <c r="C68" s="132" t="s">
        <v>63</v>
      </c>
      <c r="D68" s="132" t="s">
        <v>469</v>
      </c>
      <c r="E68" s="132" t="s">
        <v>470</v>
      </c>
      <c r="F68" s="91">
        <v>-35000</v>
      </c>
    </row>
    <row r="69" spans="1:6" ht="12.75">
      <c r="A69" s="58">
        <v>57</v>
      </c>
      <c r="B69" s="117" t="s">
        <v>244</v>
      </c>
      <c r="C69" s="90" t="s">
        <v>63</v>
      </c>
      <c r="D69" s="90" t="s">
        <v>5</v>
      </c>
      <c r="E69" s="90" t="s">
        <v>470</v>
      </c>
      <c r="F69" s="91">
        <v>-35000</v>
      </c>
    </row>
    <row r="70" spans="1:6" ht="14.25" customHeight="1">
      <c r="A70" s="58">
        <v>58</v>
      </c>
      <c r="B70" s="117" t="s">
        <v>245</v>
      </c>
      <c r="C70" s="90" t="s">
        <v>63</v>
      </c>
      <c r="D70" s="90" t="s">
        <v>39</v>
      </c>
      <c r="E70" s="90" t="s">
        <v>470</v>
      </c>
      <c r="F70" s="91">
        <v>-35000</v>
      </c>
    </row>
    <row r="71" spans="1:6" ht="12.75">
      <c r="A71" s="58">
        <v>59</v>
      </c>
      <c r="B71" s="117" t="s">
        <v>246</v>
      </c>
      <c r="C71" s="90" t="s">
        <v>63</v>
      </c>
      <c r="D71" s="90" t="s">
        <v>39</v>
      </c>
      <c r="E71" s="90" t="s">
        <v>64</v>
      </c>
      <c r="F71" s="91">
        <v>-35000</v>
      </c>
    </row>
    <row r="72" spans="1:6" ht="12.75">
      <c r="A72" s="58">
        <v>60</v>
      </c>
      <c r="B72" s="131" t="s">
        <v>247</v>
      </c>
      <c r="C72" s="132" t="s">
        <v>50</v>
      </c>
      <c r="D72" s="132" t="s">
        <v>469</v>
      </c>
      <c r="E72" s="132" t="s">
        <v>470</v>
      </c>
      <c r="F72" s="91">
        <v>1038588.63</v>
      </c>
    </row>
    <row r="73" spans="1:6" ht="51">
      <c r="A73" s="58">
        <v>61</v>
      </c>
      <c r="B73" s="117" t="s">
        <v>545</v>
      </c>
      <c r="C73" s="90" t="s">
        <v>50</v>
      </c>
      <c r="D73" s="90" t="s">
        <v>220</v>
      </c>
      <c r="E73" s="90" t="s">
        <v>470</v>
      </c>
      <c r="F73" s="91">
        <v>-97250</v>
      </c>
    </row>
    <row r="74" spans="1:6" ht="38.25">
      <c r="A74" s="58">
        <v>62</v>
      </c>
      <c r="B74" s="117" t="s">
        <v>546</v>
      </c>
      <c r="C74" s="90" t="s">
        <v>50</v>
      </c>
      <c r="D74" s="90" t="s">
        <v>221</v>
      </c>
      <c r="E74" s="90" t="s">
        <v>470</v>
      </c>
      <c r="F74" s="91">
        <v>-97250</v>
      </c>
    </row>
    <row r="75" spans="1:6" ht="25.5">
      <c r="A75" s="58">
        <v>63</v>
      </c>
      <c r="B75" s="117" t="s">
        <v>248</v>
      </c>
      <c r="C75" s="90" t="s">
        <v>50</v>
      </c>
      <c r="D75" s="90" t="s">
        <v>79</v>
      </c>
      <c r="E75" s="90" t="s">
        <v>470</v>
      </c>
      <c r="F75" s="91">
        <v>-90000</v>
      </c>
    </row>
    <row r="76" spans="1:6" ht="25.5">
      <c r="A76" s="58">
        <v>64</v>
      </c>
      <c r="B76" s="117" t="s">
        <v>74</v>
      </c>
      <c r="C76" s="90" t="s">
        <v>50</v>
      </c>
      <c r="D76" s="90" t="s">
        <v>79</v>
      </c>
      <c r="E76" s="90" t="s">
        <v>471</v>
      </c>
      <c r="F76" s="91">
        <v>-90000</v>
      </c>
    </row>
    <row r="77" spans="1:6" ht="51">
      <c r="A77" s="58">
        <v>65</v>
      </c>
      <c r="B77" s="117" t="s">
        <v>236</v>
      </c>
      <c r="C77" s="90" t="s">
        <v>50</v>
      </c>
      <c r="D77" s="90" t="s">
        <v>23</v>
      </c>
      <c r="E77" s="90" t="s">
        <v>470</v>
      </c>
      <c r="F77" s="91">
        <v>-7250</v>
      </c>
    </row>
    <row r="78" spans="1:6" ht="17.25" customHeight="1">
      <c r="A78" s="58">
        <v>66</v>
      </c>
      <c r="B78" s="117" t="s">
        <v>70</v>
      </c>
      <c r="C78" s="90" t="s">
        <v>50</v>
      </c>
      <c r="D78" s="90" t="s">
        <v>23</v>
      </c>
      <c r="E78" s="90" t="s">
        <v>7</v>
      </c>
      <c r="F78" s="91">
        <v>-7250</v>
      </c>
    </row>
    <row r="79" spans="1:6" ht="38.25">
      <c r="A79" s="58">
        <v>67</v>
      </c>
      <c r="B79" s="117" t="s">
        <v>547</v>
      </c>
      <c r="C79" s="90" t="s">
        <v>50</v>
      </c>
      <c r="D79" s="90" t="s">
        <v>222</v>
      </c>
      <c r="E79" s="90" t="s">
        <v>470</v>
      </c>
      <c r="F79" s="91">
        <v>269089</v>
      </c>
    </row>
    <row r="80" spans="1:6" ht="12.75">
      <c r="A80" s="58">
        <v>68</v>
      </c>
      <c r="B80" s="117" t="s">
        <v>249</v>
      </c>
      <c r="C80" s="90" t="s">
        <v>50</v>
      </c>
      <c r="D80" s="90" t="s">
        <v>80</v>
      </c>
      <c r="E80" s="90" t="s">
        <v>470</v>
      </c>
      <c r="F80" s="91">
        <v>269089</v>
      </c>
    </row>
    <row r="81" spans="1:6" ht="14.25" customHeight="1">
      <c r="A81" s="58">
        <v>69</v>
      </c>
      <c r="B81" s="117" t="s">
        <v>237</v>
      </c>
      <c r="C81" s="90" t="s">
        <v>50</v>
      </c>
      <c r="D81" s="90" t="s">
        <v>80</v>
      </c>
      <c r="E81" s="90" t="s">
        <v>7</v>
      </c>
      <c r="F81" s="91">
        <v>170089</v>
      </c>
    </row>
    <row r="82" spans="1:6" ht="25.5">
      <c r="A82" s="58">
        <v>70</v>
      </c>
      <c r="B82" s="117" t="s">
        <v>74</v>
      </c>
      <c r="C82" s="90" t="s">
        <v>50</v>
      </c>
      <c r="D82" s="90" t="s">
        <v>80</v>
      </c>
      <c r="E82" s="90" t="s">
        <v>471</v>
      </c>
      <c r="F82" s="91">
        <v>99000</v>
      </c>
    </row>
    <row r="83" spans="1:6" ht="12.75">
      <c r="A83" s="58">
        <v>71</v>
      </c>
      <c r="B83" s="117" t="s">
        <v>68</v>
      </c>
      <c r="C83" s="90" t="s">
        <v>50</v>
      </c>
      <c r="D83" s="90" t="s">
        <v>5</v>
      </c>
      <c r="E83" s="90" t="s">
        <v>470</v>
      </c>
      <c r="F83" s="91">
        <v>866749.63</v>
      </c>
    </row>
    <row r="84" spans="1:6" ht="66" customHeight="1">
      <c r="A84" s="58">
        <v>72</v>
      </c>
      <c r="B84" s="117" t="s">
        <v>250</v>
      </c>
      <c r="C84" s="90" t="s">
        <v>50</v>
      </c>
      <c r="D84" s="90" t="s">
        <v>51</v>
      </c>
      <c r="E84" s="90" t="s">
        <v>470</v>
      </c>
      <c r="F84" s="91">
        <v>-194144.08</v>
      </c>
    </row>
    <row r="85" spans="1:6" ht="12.75">
      <c r="A85" s="58">
        <v>73</v>
      </c>
      <c r="B85" s="117" t="s">
        <v>251</v>
      </c>
      <c r="C85" s="90" t="s">
        <v>50</v>
      </c>
      <c r="D85" s="90" t="s">
        <v>51</v>
      </c>
      <c r="E85" s="90" t="s">
        <v>52</v>
      </c>
      <c r="F85" s="91">
        <v>-194144.08</v>
      </c>
    </row>
    <row r="86" spans="1:6" ht="25.5">
      <c r="A86" s="58">
        <v>74</v>
      </c>
      <c r="B86" s="117" t="s">
        <v>252</v>
      </c>
      <c r="C86" s="90" t="s">
        <v>50</v>
      </c>
      <c r="D86" s="90" t="s">
        <v>81</v>
      </c>
      <c r="E86" s="90" t="s">
        <v>470</v>
      </c>
      <c r="F86" s="91">
        <v>323183.21</v>
      </c>
    </row>
    <row r="87" spans="1:6" ht="25.5">
      <c r="A87" s="58">
        <v>75</v>
      </c>
      <c r="B87" s="117" t="s">
        <v>253</v>
      </c>
      <c r="C87" s="90" t="s">
        <v>50</v>
      </c>
      <c r="D87" s="90" t="s">
        <v>81</v>
      </c>
      <c r="E87" s="90" t="s">
        <v>40</v>
      </c>
      <c r="F87" s="91">
        <v>323183.21</v>
      </c>
    </row>
    <row r="88" spans="1:6" ht="25.5">
      <c r="A88" s="58">
        <v>76</v>
      </c>
      <c r="B88" s="117" t="s">
        <v>254</v>
      </c>
      <c r="C88" s="90" t="s">
        <v>50</v>
      </c>
      <c r="D88" s="90" t="s">
        <v>82</v>
      </c>
      <c r="E88" s="90" t="s">
        <v>470</v>
      </c>
      <c r="F88" s="91">
        <v>-554.5</v>
      </c>
    </row>
    <row r="89" spans="1:6" ht="25.5">
      <c r="A89" s="58">
        <v>77</v>
      </c>
      <c r="B89" s="117" t="s">
        <v>74</v>
      </c>
      <c r="C89" s="90" t="s">
        <v>50</v>
      </c>
      <c r="D89" s="90" t="s">
        <v>82</v>
      </c>
      <c r="E89" s="90" t="s">
        <v>471</v>
      </c>
      <c r="F89" s="91">
        <v>-554.5</v>
      </c>
    </row>
    <row r="90" spans="1:6" ht="63.75">
      <c r="A90" s="58">
        <v>78</v>
      </c>
      <c r="B90" s="117" t="s">
        <v>255</v>
      </c>
      <c r="C90" s="90" t="s">
        <v>50</v>
      </c>
      <c r="D90" s="90" t="s">
        <v>83</v>
      </c>
      <c r="E90" s="90" t="s">
        <v>470</v>
      </c>
      <c r="F90" s="91">
        <v>-4375</v>
      </c>
    </row>
    <row r="91" spans="1:6" ht="25.5">
      <c r="A91" s="58">
        <v>79</v>
      </c>
      <c r="B91" s="117" t="s">
        <v>74</v>
      </c>
      <c r="C91" s="90" t="s">
        <v>50</v>
      </c>
      <c r="D91" s="90" t="s">
        <v>83</v>
      </c>
      <c r="E91" s="90" t="s">
        <v>471</v>
      </c>
      <c r="F91" s="91">
        <v>-4375</v>
      </c>
    </row>
    <row r="92" spans="1:6" ht="63.75">
      <c r="A92" s="58">
        <v>80</v>
      </c>
      <c r="B92" s="117" t="s">
        <v>241</v>
      </c>
      <c r="C92" s="90" t="s">
        <v>50</v>
      </c>
      <c r="D92" s="90" t="s">
        <v>12</v>
      </c>
      <c r="E92" s="90" t="s">
        <v>470</v>
      </c>
      <c r="F92" s="91">
        <v>-42360</v>
      </c>
    </row>
    <row r="93" spans="1:6" ht="25.5">
      <c r="A93" s="58">
        <v>81</v>
      </c>
      <c r="B93" s="117" t="s">
        <v>74</v>
      </c>
      <c r="C93" s="90" t="s">
        <v>50</v>
      </c>
      <c r="D93" s="90" t="s">
        <v>12</v>
      </c>
      <c r="E93" s="90" t="s">
        <v>471</v>
      </c>
      <c r="F93" s="91">
        <v>-42360</v>
      </c>
    </row>
    <row r="94" spans="1:6" ht="25.5">
      <c r="A94" s="58">
        <v>82</v>
      </c>
      <c r="B94" s="117" t="s">
        <v>257</v>
      </c>
      <c r="C94" s="90" t="s">
        <v>50</v>
      </c>
      <c r="D94" s="90" t="s">
        <v>84</v>
      </c>
      <c r="E94" s="90" t="s">
        <v>470</v>
      </c>
      <c r="F94" s="91">
        <v>785000</v>
      </c>
    </row>
    <row r="95" spans="1:6" ht="15" customHeight="1">
      <c r="A95" s="58">
        <v>83</v>
      </c>
      <c r="B95" s="117" t="s">
        <v>258</v>
      </c>
      <c r="C95" s="90" t="s">
        <v>50</v>
      </c>
      <c r="D95" s="90" t="s">
        <v>84</v>
      </c>
      <c r="E95" s="90" t="s">
        <v>538</v>
      </c>
      <c r="F95" s="91">
        <v>770000</v>
      </c>
    </row>
    <row r="96" spans="1:6" ht="25.5">
      <c r="A96" s="58">
        <v>84</v>
      </c>
      <c r="B96" s="117" t="s">
        <v>74</v>
      </c>
      <c r="C96" s="90" t="s">
        <v>50</v>
      </c>
      <c r="D96" s="90" t="s">
        <v>84</v>
      </c>
      <c r="E96" s="90" t="s">
        <v>471</v>
      </c>
      <c r="F96" s="91">
        <v>12900</v>
      </c>
    </row>
    <row r="97" spans="1:6" ht="12.75">
      <c r="A97" s="58">
        <v>85</v>
      </c>
      <c r="B97" s="117" t="s">
        <v>233</v>
      </c>
      <c r="C97" s="90" t="s">
        <v>50</v>
      </c>
      <c r="D97" s="90" t="s">
        <v>84</v>
      </c>
      <c r="E97" s="90" t="s">
        <v>472</v>
      </c>
      <c r="F97" s="91">
        <v>2100</v>
      </c>
    </row>
    <row r="98" spans="1:6" ht="12.75">
      <c r="A98" s="58">
        <v>86</v>
      </c>
      <c r="B98" s="131" t="s">
        <v>259</v>
      </c>
      <c r="C98" s="132" t="s">
        <v>85</v>
      </c>
      <c r="D98" s="132" t="s">
        <v>469</v>
      </c>
      <c r="E98" s="132" t="s">
        <v>470</v>
      </c>
      <c r="F98" s="91">
        <v>0</v>
      </c>
    </row>
    <row r="99" spans="1:6" ht="12.75">
      <c r="A99" s="58">
        <v>87</v>
      </c>
      <c r="B99" s="131" t="s">
        <v>260</v>
      </c>
      <c r="C99" s="132" t="s">
        <v>86</v>
      </c>
      <c r="D99" s="132" t="s">
        <v>469</v>
      </c>
      <c r="E99" s="132" t="s">
        <v>470</v>
      </c>
      <c r="F99" s="91">
        <v>0</v>
      </c>
    </row>
    <row r="100" spans="1:6" ht="29.25" customHeight="1">
      <c r="A100" s="58">
        <v>88</v>
      </c>
      <c r="B100" s="117" t="s">
        <v>261</v>
      </c>
      <c r="C100" s="90" t="s">
        <v>86</v>
      </c>
      <c r="D100" s="90" t="s">
        <v>87</v>
      </c>
      <c r="E100" s="90" t="s">
        <v>470</v>
      </c>
      <c r="F100" s="91">
        <v>0</v>
      </c>
    </row>
    <row r="101" spans="1:6" ht="16.5" customHeight="1">
      <c r="A101" s="58">
        <v>89</v>
      </c>
      <c r="B101" s="117" t="s">
        <v>70</v>
      </c>
      <c r="C101" s="90" t="s">
        <v>86</v>
      </c>
      <c r="D101" s="90" t="s">
        <v>87</v>
      </c>
      <c r="E101" s="90" t="s">
        <v>7</v>
      </c>
      <c r="F101" s="91">
        <v>2600</v>
      </c>
    </row>
    <row r="102" spans="1:6" ht="30" customHeight="1">
      <c r="A102" s="58">
        <v>90</v>
      </c>
      <c r="B102" s="117" t="s">
        <v>74</v>
      </c>
      <c r="C102" s="90" t="s">
        <v>86</v>
      </c>
      <c r="D102" s="90" t="s">
        <v>87</v>
      </c>
      <c r="E102" s="90" t="s">
        <v>471</v>
      </c>
      <c r="F102" s="91">
        <v>-2600</v>
      </c>
    </row>
    <row r="103" spans="1:6" ht="30" customHeight="1">
      <c r="A103" s="58">
        <v>91</v>
      </c>
      <c r="B103" s="131" t="s">
        <v>262</v>
      </c>
      <c r="C103" s="132" t="s">
        <v>25</v>
      </c>
      <c r="D103" s="132" t="s">
        <v>469</v>
      </c>
      <c r="E103" s="132" t="s">
        <v>470</v>
      </c>
      <c r="F103" s="91">
        <v>410400</v>
      </c>
    </row>
    <row r="104" spans="1:6" ht="38.25">
      <c r="A104" s="58">
        <v>92</v>
      </c>
      <c r="B104" s="131" t="s">
        <v>263</v>
      </c>
      <c r="C104" s="132" t="s">
        <v>88</v>
      </c>
      <c r="D104" s="132" t="s">
        <v>469</v>
      </c>
      <c r="E104" s="132" t="s">
        <v>470</v>
      </c>
      <c r="F104" s="91">
        <v>391000</v>
      </c>
    </row>
    <row r="105" spans="1:6" ht="25.5">
      <c r="A105" s="58">
        <v>93</v>
      </c>
      <c r="B105" s="117" t="s">
        <v>548</v>
      </c>
      <c r="C105" s="90" t="s">
        <v>88</v>
      </c>
      <c r="D105" s="90" t="s">
        <v>225</v>
      </c>
      <c r="E105" s="90" t="s">
        <v>470</v>
      </c>
      <c r="F105" s="91">
        <v>391000</v>
      </c>
    </row>
    <row r="106" spans="1:6" ht="51">
      <c r="A106" s="58">
        <v>94</v>
      </c>
      <c r="B106" s="117" t="s">
        <v>550</v>
      </c>
      <c r="C106" s="90" t="s">
        <v>88</v>
      </c>
      <c r="D106" s="90" t="s">
        <v>226</v>
      </c>
      <c r="E106" s="90" t="s">
        <v>470</v>
      </c>
      <c r="F106" s="91">
        <v>391000</v>
      </c>
    </row>
    <row r="107" spans="1:6" ht="25.5">
      <c r="A107" s="58">
        <v>95</v>
      </c>
      <c r="B107" s="117" t="s">
        <v>264</v>
      </c>
      <c r="C107" s="90" t="s">
        <v>88</v>
      </c>
      <c r="D107" s="90" t="s">
        <v>89</v>
      </c>
      <c r="E107" s="90" t="s">
        <v>470</v>
      </c>
      <c r="F107" s="91">
        <v>-10272</v>
      </c>
    </row>
    <row r="108" spans="1:6" ht="25.5">
      <c r="A108" s="58">
        <v>96</v>
      </c>
      <c r="B108" s="117" t="s">
        <v>74</v>
      </c>
      <c r="C108" s="90" t="s">
        <v>88</v>
      </c>
      <c r="D108" s="90" t="s">
        <v>89</v>
      </c>
      <c r="E108" s="90" t="s">
        <v>471</v>
      </c>
      <c r="F108" s="91">
        <v>-10272</v>
      </c>
    </row>
    <row r="109" spans="1:6" ht="25.5">
      <c r="A109" s="58">
        <v>97</v>
      </c>
      <c r="B109" s="117" t="s">
        <v>265</v>
      </c>
      <c r="C109" s="90" t="s">
        <v>88</v>
      </c>
      <c r="D109" s="90" t="s">
        <v>90</v>
      </c>
      <c r="E109" s="90" t="s">
        <v>470</v>
      </c>
      <c r="F109" s="91">
        <v>10272</v>
      </c>
    </row>
    <row r="110" spans="1:6" ht="25.5">
      <c r="A110" s="58">
        <v>98</v>
      </c>
      <c r="B110" s="117" t="s">
        <v>74</v>
      </c>
      <c r="C110" s="90" t="s">
        <v>88</v>
      </c>
      <c r="D110" s="90" t="s">
        <v>90</v>
      </c>
      <c r="E110" s="90" t="s">
        <v>471</v>
      </c>
      <c r="F110" s="91">
        <v>10272</v>
      </c>
    </row>
    <row r="111" spans="1:6" ht="12.75">
      <c r="A111" s="58">
        <v>99</v>
      </c>
      <c r="B111" s="117" t="s">
        <v>266</v>
      </c>
      <c r="C111" s="90" t="s">
        <v>88</v>
      </c>
      <c r="D111" s="90" t="s">
        <v>91</v>
      </c>
      <c r="E111" s="90" t="s">
        <v>470</v>
      </c>
      <c r="F111" s="91">
        <v>391000</v>
      </c>
    </row>
    <row r="112" spans="1:6" ht="12.75">
      <c r="A112" s="58">
        <v>100</v>
      </c>
      <c r="B112" s="117" t="s">
        <v>258</v>
      </c>
      <c r="C112" s="90" t="s">
        <v>88</v>
      </c>
      <c r="D112" s="90" t="s">
        <v>91</v>
      </c>
      <c r="E112" s="90" t="s">
        <v>538</v>
      </c>
      <c r="F112" s="91">
        <v>391000</v>
      </c>
    </row>
    <row r="113" spans="1:6" ht="25.5">
      <c r="A113" s="58">
        <v>101</v>
      </c>
      <c r="B113" s="117" t="s">
        <v>74</v>
      </c>
      <c r="C113" s="90" t="s">
        <v>88</v>
      </c>
      <c r="D113" s="90" t="s">
        <v>91</v>
      </c>
      <c r="E113" s="90" t="s">
        <v>471</v>
      </c>
      <c r="F113" s="91">
        <v>-1000</v>
      </c>
    </row>
    <row r="114" spans="1:6" ht="12.75">
      <c r="A114" s="58">
        <v>102</v>
      </c>
      <c r="B114" s="117" t="s">
        <v>233</v>
      </c>
      <c r="C114" s="90" t="s">
        <v>88</v>
      </c>
      <c r="D114" s="90" t="s">
        <v>91</v>
      </c>
      <c r="E114" s="90" t="s">
        <v>472</v>
      </c>
      <c r="F114" s="91">
        <v>1000</v>
      </c>
    </row>
    <row r="115" spans="1:6" ht="12.75">
      <c r="A115" s="58">
        <v>103</v>
      </c>
      <c r="B115" s="131" t="s">
        <v>267</v>
      </c>
      <c r="C115" s="132" t="s">
        <v>26</v>
      </c>
      <c r="D115" s="132" t="s">
        <v>469</v>
      </c>
      <c r="E115" s="132" t="s">
        <v>470</v>
      </c>
      <c r="F115" s="91">
        <v>19400</v>
      </c>
    </row>
    <row r="116" spans="1:6" ht="25.5">
      <c r="A116" s="58">
        <v>104</v>
      </c>
      <c r="B116" s="117" t="s">
        <v>548</v>
      </c>
      <c r="C116" s="90" t="s">
        <v>26</v>
      </c>
      <c r="D116" s="90" t="s">
        <v>225</v>
      </c>
      <c r="E116" s="90" t="s">
        <v>470</v>
      </c>
      <c r="F116" s="91">
        <v>19400</v>
      </c>
    </row>
    <row r="117" spans="1:6" ht="38.25">
      <c r="A117" s="58">
        <v>105</v>
      </c>
      <c r="B117" s="117" t="s">
        <v>549</v>
      </c>
      <c r="C117" s="90" t="s">
        <v>26</v>
      </c>
      <c r="D117" s="90" t="s">
        <v>227</v>
      </c>
      <c r="E117" s="90" t="s">
        <v>470</v>
      </c>
      <c r="F117" s="91">
        <v>19400</v>
      </c>
    </row>
    <row r="118" spans="1:6" ht="38.25">
      <c r="A118" s="58">
        <v>106</v>
      </c>
      <c r="B118" s="117" t="s">
        <v>268</v>
      </c>
      <c r="C118" s="90" t="s">
        <v>26</v>
      </c>
      <c r="D118" s="90" t="s">
        <v>27</v>
      </c>
      <c r="E118" s="90" t="s">
        <v>470</v>
      </c>
      <c r="F118" s="91">
        <v>24700</v>
      </c>
    </row>
    <row r="119" spans="1:6" ht="25.5">
      <c r="A119" s="58">
        <v>107</v>
      </c>
      <c r="B119" s="117" t="s">
        <v>74</v>
      </c>
      <c r="C119" s="90" t="s">
        <v>26</v>
      </c>
      <c r="D119" s="90" t="s">
        <v>27</v>
      </c>
      <c r="E119" s="90" t="s">
        <v>471</v>
      </c>
      <c r="F119" s="91">
        <v>24700</v>
      </c>
    </row>
    <row r="120" spans="1:6" ht="25.5">
      <c r="A120" s="58">
        <v>108</v>
      </c>
      <c r="B120" s="117" t="s">
        <v>269</v>
      </c>
      <c r="C120" s="90" t="s">
        <v>26</v>
      </c>
      <c r="D120" s="90" t="s">
        <v>29</v>
      </c>
      <c r="E120" s="90" t="s">
        <v>470</v>
      </c>
      <c r="F120" s="91">
        <v>-5300</v>
      </c>
    </row>
    <row r="121" spans="1:6" ht="25.5">
      <c r="A121" s="58">
        <v>109</v>
      </c>
      <c r="B121" s="117" t="s">
        <v>74</v>
      </c>
      <c r="C121" s="90" t="s">
        <v>26</v>
      </c>
      <c r="D121" s="90" t="s">
        <v>29</v>
      </c>
      <c r="E121" s="90" t="s">
        <v>471</v>
      </c>
      <c r="F121" s="91">
        <v>-5300</v>
      </c>
    </row>
    <row r="122" spans="1:6" ht="12.75">
      <c r="A122" s="58">
        <v>110</v>
      </c>
      <c r="B122" s="131" t="s">
        <v>270</v>
      </c>
      <c r="C122" s="132" t="s">
        <v>8</v>
      </c>
      <c r="D122" s="132" t="s">
        <v>469</v>
      </c>
      <c r="E122" s="132" t="s">
        <v>470</v>
      </c>
      <c r="F122" s="91">
        <v>1392647.73</v>
      </c>
    </row>
    <row r="123" spans="1:6" ht="12.75">
      <c r="A123" s="58">
        <v>111</v>
      </c>
      <c r="B123" s="131" t="s">
        <v>271</v>
      </c>
      <c r="C123" s="132" t="s">
        <v>92</v>
      </c>
      <c r="D123" s="132" t="s">
        <v>469</v>
      </c>
      <c r="E123" s="132" t="s">
        <v>470</v>
      </c>
      <c r="F123" s="91">
        <v>45000</v>
      </c>
    </row>
    <row r="124" spans="1:6" ht="25.5">
      <c r="A124" s="58">
        <v>112</v>
      </c>
      <c r="B124" s="117" t="s">
        <v>565</v>
      </c>
      <c r="C124" s="90" t="s">
        <v>92</v>
      </c>
      <c r="D124" s="90" t="s">
        <v>428</v>
      </c>
      <c r="E124" s="90" t="s">
        <v>470</v>
      </c>
      <c r="F124" s="91">
        <v>45000</v>
      </c>
    </row>
    <row r="125" spans="1:6" ht="25.5">
      <c r="A125" s="58">
        <v>113</v>
      </c>
      <c r="B125" s="117" t="s">
        <v>567</v>
      </c>
      <c r="C125" s="90" t="s">
        <v>92</v>
      </c>
      <c r="D125" s="90" t="s">
        <v>429</v>
      </c>
      <c r="E125" s="90" t="s">
        <v>470</v>
      </c>
      <c r="F125" s="91">
        <v>45000</v>
      </c>
    </row>
    <row r="126" spans="1:6" ht="56.25" customHeight="1">
      <c r="A126" s="58">
        <v>114</v>
      </c>
      <c r="B126" s="117" t="s">
        <v>272</v>
      </c>
      <c r="C126" s="90" t="s">
        <v>92</v>
      </c>
      <c r="D126" s="90" t="s">
        <v>93</v>
      </c>
      <c r="E126" s="90" t="s">
        <v>470</v>
      </c>
      <c r="F126" s="91">
        <v>150000</v>
      </c>
    </row>
    <row r="127" spans="1:6" ht="38.25">
      <c r="A127" s="58">
        <v>115</v>
      </c>
      <c r="B127" s="117" t="s">
        <v>273</v>
      </c>
      <c r="C127" s="90" t="s">
        <v>92</v>
      </c>
      <c r="D127" s="90" t="s">
        <v>93</v>
      </c>
      <c r="E127" s="90" t="s">
        <v>94</v>
      </c>
      <c r="F127" s="91">
        <v>150000</v>
      </c>
    </row>
    <row r="128" spans="1:6" ht="25.5">
      <c r="A128" s="58">
        <v>116</v>
      </c>
      <c r="B128" s="117" t="s">
        <v>274</v>
      </c>
      <c r="C128" s="90" t="s">
        <v>92</v>
      </c>
      <c r="D128" s="90" t="s">
        <v>95</v>
      </c>
      <c r="E128" s="90" t="s">
        <v>470</v>
      </c>
      <c r="F128" s="91">
        <v>-105000</v>
      </c>
    </row>
    <row r="129" spans="1:6" ht="25.5">
      <c r="A129" s="58">
        <v>117</v>
      </c>
      <c r="B129" s="117" t="s">
        <v>256</v>
      </c>
      <c r="C129" s="90" t="s">
        <v>92</v>
      </c>
      <c r="D129" s="90" t="s">
        <v>95</v>
      </c>
      <c r="E129" s="90" t="s">
        <v>471</v>
      </c>
      <c r="F129" s="91">
        <v>-105000</v>
      </c>
    </row>
    <row r="130" spans="1:6" ht="12.75">
      <c r="A130" s="58">
        <v>118</v>
      </c>
      <c r="B130" s="131" t="s">
        <v>275</v>
      </c>
      <c r="C130" s="132" t="s">
        <v>9</v>
      </c>
      <c r="D130" s="132" t="s">
        <v>469</v>
      </c>
      <c r="E130" s="132" t="s">
        <v>470</v>
      </c>
      <c r="F130" s="91">
        <v>1347147.73</v>
      </c>
    </row>
    <row r="131" spans="1:6" ht="25.5">
      <c r="A131" s="58">
        <v>119</v>
      </c>
      <c r="B131" s="117" t="s">
        <v>565</v>
      </c>
      <c r="C131" s="90" t="s">
        <v>9</v>
      </c>
      <c r="D131" s="90" t="s">
        <v>428</v>
      </c>
      <c r="E131" s="90" t="s">
        <v>470</v>
      </c>
      <c r="F131" s="91">
        <v>1347147.73</v>
      </c>
    </row>
    <row r="132" spans="1:6" ht="38.25">
      <c r="A132" s="58">
        <v>120</v>
      </c>
      <c r="B132" s="117" t="s">
        <v>566</v>
      </c>
      <c r="C132" s="90" t="s">
        <v>9</v>
      </c>
      <c r="D132" s="90" t="s">
        <v>430</v>
      </c>
      <c r="E132" s="90" t="s">
        <v>470</v>
      </c>
      <c r="F132" s="91">
        <v>-11824</v>
      </c>
    </row>
    <row r="133" spans="1:6" ht="38.25">
      <c r="A133" s="58">
        <v>121</v>
      </c>
      <c r="B133" s="117" t="s">
        <v>276</v>
      </c>
      <c r="C133" s="90" t="s">
        <v>9</v>
      </c>
      <c r="D133" s="90" t="s">
        <v>46</v>
      </c>
      <c r="E133" s="90" t="s">
        <v>470</v>
      </c>
      <c r="F133" s="91">
        <v>-11824</v>
      </c>
    </row>
    <row r="134" spans="1:6" ht="25.5">
      <c r="A134" s="58">
        <v>122</v>
      </c>
      <c r="B134" s="117" t="s">
        <v>74</v>
      </c>
      <c r="C134" s="90" t="s">
        <v>9</v>
      </c>
      <c r="D134" s="90" t="s">
        <v>46</v>
      </c>
      <c r="E134" s="90" t="s">
        <v>471</v>
      </c>
      <c r="F134" s="91">
        <v>-11824</v>
      </c>
    </row>
    <row r="135" spans="1:6" ht="25.5">
      <c r="A135" s="58">
        <v>123</v>
      </c>
      <c r="B135" s="117" t="s">
        <v>567</v>
      </c>
      <c r="C135" s="90" t="s">
        <v>9</v>
      </c>
      <c r="D135" s="90" t="s">
        <v>429</v>
      </c>
      <c r="E135" s="90" t="s">
        <v>470</v>
      </c>
      <c r="F135" s="91">
        <v>1358971.73</v>
      </c>
    </row>
    <row r="136" spans="1:6" ht="25.5">
      <c r="A136" s="58">
        <v>124</v>
      </c>
      <c r="B136" s="117" t="s">
        <v>277</v>
      </c>
      <c r="C136" s="90" t="s">
        <v>9</v>
      </c>
      <c r="D136" s="90" t="s">
        <v>35</v>
      </c>
      <c r="E136" s="90" t="s">
        <v>470</v>
      </c>
      <c r="F136" s="91">
        <v>-352000</v>
      </c>
    </row>
    <row r="137" spans="1:6" ht="25.5">
      <c r="A137" s="58">
        <v>125</v>
      </c>
      <c r="B137" s="117" t="s">
        <v>74</v>
      </c>
      <c r="C137" s="90" t="s">
        <v>9</v>
      </c>
      <c r="D137" s="90" t="s">
        <v>35</v>
      </c>
      <c r="E137" s="90" t="s">
        <v>471</v>
      </c>
      <c r="F137" s="91">
        <v>-352000</v>
      </c>
    </row>
    <row r="138" spans="1:6" ht="25.5">
      <c r="A138" s="58">
        <v>126</v>
      </c>
      <c r="B138" s="117" t="s">
        <v>278</v>
      </c>
      <c r="C138" s="90" t="s">
        <v>9</v>
      </c>
      <c r="D138" s="90" t="s">
        <v>14</v>
      </c>
      <c r="E138" s="90" t="s">
        <v>470</v>
      </c>
      <c r="F138" s="91">
        <v>1137858.72</v>
      </c>
    </row>
    <row r="139" spans="1:6" ht="25.5">
      <c r="A139" s="58">
        <v>127</v>
      </c>
      <c r="B139" s="117" t="s">
        <v>74</v>
      </c>
      <c r="C139" s="90" t="s">
        <v>9</v>
      </c>
      <c r="D139" s="90" t="s">
        <v>14</v>
      </c>
      <c r="E139" s="90" t="s">
        <v>471</v>
      </c>
      <c r="F139" s="91">
        <v>1137858.72</v>
      </c>
    </row>
    <row r="140" spans="1:6" ht="38.25">
      <c r="A140" s="58">
        <v>128</v>
      </c>
      <c r="B140" s="117" t="s">
        <v>279</v>
      </c>
      <c r="C140" s="90" t="s">
        <v>9</v>
      </c>
      <c r="D140" s="90" t="s">
        <v>10</v>
      </c>
      <c r="E140" s="90" t="s">
        <v>470</v>
      </c>
      <c r="F140" s="91">
        <v>573113.01</v>
      </c>
    </row>
    <row r="141" spans="1:6" ht="25.5">
      <c r="A141" s="58">
        <v>129</v>
      </c>
      <c r="B141" s="117" t="s">
        <v>74</v>
      </c>
      <c r="C141" s="90" t="s">
        <v>9</v>
      </c>
      <c r="D141" s="90" t="s">
        <v>10</v>
      </c>
      <c r="E141" s="90" t="s">
        <v>471</v>
      </c>
      <c r="F141" s="91">
        <v>573113.01</v>
      </c>
    </row>
    <row r="142" spans="1:6" ht="51">
      <c r="A142" s="58">
        <v>130</v>
      </c>
      <c r="B142" s="117" t="s">
        <v>280</v>
      </c>
      <c r="C142" s="90" t="s">
        <v>9</v>
      </c>
      <c r="D142" s="90" t="s">
        <v>123</v>
      </c>
      <c r="E142" s="90" t="s">
        <v>470</v>
      </c>
      <c r="F142" s="91">
        <v>0</v>
      </c>
    </row>
    <row r="143" spans="1:6" ht="25.5">
      <c r="A143" s="58">
        <v>131</v>
      </c>
      <c r="B143" s="117" t="s">
        <v>74</v>
      </c>
      <c r="C143" s="90" t="s">
        <v>9</v>
      </c>
      <c r="D143" s="90" t="s">
        <v>123</v>
      </c>
      <c r="E143" s="90" t="s">
        <v>471</v>
      </c>
      <c r="F143" s="91">
        <v>-3675</v>
      </c>
    </row>
    <row r="144" spans="1:6" ht="12.75">
      <c r="A144" s="58">
        <v>132</v>
      </c>
      <c r="B144" s="117" t="s">
        <v>281</v>
      </c>
      <c r="C144" s="90" t="s">
        <v>9</v>
      </c>
      <c r="D144" s="90" t="s">
        <v>123</v>
      </c>
      <c r="E144" s="90" t="s">
        <v>473</v>
      </c>
      <c r="F144" s="91">
        <v>3675</v>
      </c>
    </row>
    <row r="145" spans="1:6" ht="12.75">
      <c r="A145" s="58">
        <v>133</v>
      </c>
      <c r="B145" s="131" t="s">
        <v>282</v>
      </c>
      <c r="C145" s="132" t="s">
        <v>96</v>
      </c>
      <c r="D145" s="132" t="s">
        <v>469</v>
      </c>
      <c r="E145" s="132" t="s">
        <v>470</v>
      </c>
      <c r="F145" s="91">
        <v>500</v>
      </c>
    </row>
    <row r="146" spans="1:6" ht="38.25">
      <c r="A146" s="58">
        <v>134</v>
      </c>
      <c r="B146" s="117" t="s">
        <v>547</v>
      </c>
      <c r="C146" s="90" t="s">
        <v>96</v>
      </c>
      <c r="D146" s="90" t="s">
        <v>222</v>
      </c>
      <c r="E146" s="90" t="s">
        <v>470</v>
      </c>
      <c r="F146" s="91">
        <v>-99000</v>
      </c>
    </row>
    <row r="147" spans="1:6" ht="25.5">
      <c r="A147" s="58">
        <v>135</v>
      </c>
      <c r="B147" s="117" t="s">
        <v>283</v>
      </c>
      <c r="C147" s="90" t="s">
        <v>96</v>
      </c>
      <c r="D147" s="90" t="s">
        <v>97</v>
      </c>
      <c r="E147" s="90" t="s">
        <v>470</v>
      </c>
      <c r="F147" s="91">
        <v>-99000</v>
      </c>
    </row>
    <row r="148" spans="1:6" ht="25.5">
      <c r="A148" s="58">
        <v>136</v>
      </c>
      <c r="B148" s="117" t="s">
        <v>74</v>
      </c>
      <c r="C148" s="90" t="s">
        <v>96</v>
      </c>
      <c r="D148" s="90" t="s">
        <v>97</v>
      </c>
      <c r="E148" s="90" t="s">
        <v>471</v>
      </c>
      <c r="F148" s="91">
        <v>-99000</v>
      </c>
    </row>
    <row r="149" spans="1:6" ht="25.5">
      <c r="A149" s="58">
        <v>137</v>
      </c>
      <c r="B149" s="117" t="s">
        <v>572</v>
      </c>
      <c r="C149" s="90" t="s">
        <v>96</v>
      </c>
      <c r="D149" s="90" t="s">
        <v>187</v>
      </c>
      <c r="E149" s="90" t="s">
        <v>470</v>
      </c>
      <c r="F149" s="91">
        <v>99500</v>
      </c>
    </row>
    <row r="150" spans="1:6" ht="25.5">
      <c r="A150" s="58">
        <v>138</v>
      </c>
      <c r="B150" s="117" t="s">
        <v>284</v>
      </c>
      <c r="C150" s="90" t="s">
        <v>96</v>
      </c>
      <c r="D150" s="90" t="s">
        <v>98</v>
      </c>
      <c r="E150" s="90" t="s">
        <v>470</v>
      </c>
      <c r="F150" s="91">
        <v>99500</v>
      </c>
    </row>
    <row r="151" spans="1:6" ht="25.5">
      <c r="A151" s="58">
        <v>139</v>
      </c>
      <c r="B151" s="117" t="s">
        <v>74</v>
      </c>
      <c r="C151" s="90" t="s">
        <v>96</v>
      </c>
      <c r="D151" s="90" t="s">
        <v>98</v>
      </c>
      <c r="E151" s="90" t="s">
        <v>471</v>
      </c>
      <c r="F151" s="91">
        <v>99500</v>
      </c>
    </row>
    <row r="152" spans="1:6" ht="12.75">
      <c r="A152" s="58">
        <v>140</v>
      </c>
      <c r="B152" s="131" t="s">
        <v>285</v>
      </c>
      <c r="C152" s="132" t="s">
        <v>15</v>
      </c>
      <c r="D152" s="132" t="s">
        <v>469</v>
      </c>
      <c r="E152" s="132" t="s">
        <v>470</v>
      </c>
      <c r="F152" s="91">
        <v>515987.05</v>
      </c>
    </row>
    <row r="153" spans="1:6" ht="12.75">
      <c r="A153" s="58">
        <v>141</v>
      </c>
      <c r="B153" s="131" t="s">
        <v>286</v>
      </c>
      <c r="C153" s="132" t="s">
        <v>99</v>
      </c>
      <c r="D153" s="132" t="s">
        <v>469</v>
      </c>
      <c r="E153" s="132" t="s">
        <v>470</v>
      </c>
      <c r="F153" s="91">
        <v>-338100.73</v>
      </c>
    </row>
    <row r="154" spans="1:6" ht="38.25">
      <c r="A154" s="58">
        <v>142</v>
      </c>
      <c r="B154" s="117" t="s">
        <v>558</v>
      </c>
      <c r="C154" s="90" t="s">
        <v>99</v>
      </c>
      <c r="D154" s="90" t="s">
        <v>232</v>
      </c>
      <c r="E154" s="90" t="s">
        <v>470</v>
      </c>
      <c r="F154" s="91">
        <v>-300000</v>
      </c>
    </row>
    <row r="155" spans="1:6" ht="25.5">
      <c r="A155" s="58">
        <v>143</v>
      </c>
      <c r="B155" s="117" t="s">
        <v>561</v>
      </c>
      <c r="C155" s="90" t="s">
        <v>99</v>
      </c>
      <c r="D155" s="90" t="s">
        <v>188</v>
      </c>
      <c r="E155" s="90" t="s">
        <v>470</v>
      </c>
      <c r="F155" s="91">
        <v>-300000</v>
      </c>
    </row>
    <row r="156" spans="1:6" ht="25.5" customHeight="1">
      <c r="A156" s="58">
        <v>144</v>
      </c>
      <c r="B156" s="117" t="s">
        <v>287</v>
      </c>
      <c r="C156" s="90" t="s">
        <v>99</v>
      </c>
      <c r="D156" s="90" t="s">
        <v>100</v>
      </c>
      <c r="E156" s="90" t="s">
        <v>470</v>
      </c>
      <c r="F156" s="91">
        <v>-300000</v>
      </c>
    </row>
    <row r="157" spans="1:6" ht="25.5">
      <c r="A157" s="58">
        <v>145</v>
      </c>
      <c r="B157" s="117" t="s">
        <v>74</v>
      </c>
      <c r="C157" s="90" t="s">
        <v>99</v>
      </c>
      <c r="D157" s="90" t="s">
        <v>100</v>
      </c>
      <c r="E157" s="90" t="s">
        <v>471</v>
      </c>
      <c r="F157" s="91">
        <v>-300000</v>
      </c>
    </row>
    <row r="158" spans="1:6" ht="25.5">
      <c r="A158" s="58">
        <v>146</v>
      </c>
      <c r="B158" s="117" t="s">
        <v>568</v>
      </c>
      <c r="C158" s="90" t="s">
        <v>99</v>
      </c>
      <c r="D158" s="90" t="s">
        <v>189</v>
      </c>
      <c r="E158" s="90" t="s">
        <v>470</v>
      </c>
      <c r="F158" s="91">
        <v>-38100.73</v>
      </c>
    </row>
    <row r="159" spans="1:6" ht="63.75">
      <c r="A159" s="58">
        <v>147</v>
      </c>
      <c r="B159" s="117" t="s">
        <v>569</v>
      </c>
      <c r="C159" s="90" t="s">
        <v>99</v>
      </c>
      <c r="D159" s="90" t="s">
        <v>190</v>
      </c>
      <c r="E159" s="90" t="s">
        <v>470</v>
      </c>
      <c r="F159" s="91">
        <v>-38100.73</v>
      </c>
    </row>
    <row r="160" spans="1:6" ht="38.25">
      <c r="A160" s="58">
        <v>148</v>
      </c>
      <c r="B160" s="117" t="s">
        <v>288</v>
      </c>
      <c r="C160" s="90" t="s">
        <v>99</v>
      </c>
      <c r="D160" s="90" t="s">
        <v>101</v>
      </c>
      <c r="E160" s="90" t="s">
        <v>470</v>
      </c>
      <c r="F160" s="91">
        <v>-38100.73</v>
      </c>
    </row>
    <row r="161" spans="1:6" ht="25.5">
      <c r="A161" s="58">
        <v>149</v>
      </c>
      <c r="B161" s="117" t="s">
        <v>74</v>
      </c>
      <c r="C161" s="90" t="s">
        <v>99</v>
      </c>
      <c r="D161" s="90" t="s">
        <v>101</v>
      </c>
      <c r="E161" s="90" t="s">
        <v>471</v>
      </c>
      <c r="F161" s="91">
        <v>-38100.73</v>
      </c>
    </row>
    <row r="162" spans="1:6" ht="12.75">
      <c r="A162" s="58">
        <v>150</v>
      </c>
      <c r="B162" s="131" t="s">
        <v>289</v>
      </c>
      <c r="C162" s="132" t="s">
        <v>16</v>
      </c>
      <c r="D162" s="132" t="s">
        <v>469</v>
      </c>
      <c r="E162" s="132" t="s">
        <v>470</v>
      </c>
      <c r="F162" s="91">
        <v>990343.8</v>
      </c>
    </row>
    <row r="163" spans="1:6" ht="38.25">
      <c r="A163" s="58">
        <v>151</v>
      </c>
      <c r="B163" s="117" t="s">
        <v>558</v>
      </c>
      <c r="C163" s="90" t="s">
        <v>16</v>
      </c>
      <c r="D163" s="90" t="s">
        <v>232</v>
      </c>
      <c r="E163" s="90" t="s">
        <v>470</v>
      </c>
      <c r="F163" s="91">
        <v>990343.8</v>
      </c>
    </row>
    <row r="164" spans="1:6" ht="38.25">
      <c r="A164" s="58">
        <v>152</v>
      </c>
      <c r="B164" s="117" t="s">
        <v>559</v>
      </c>
      <c r="C164" s="90" t="s">
        <v>16</v>
      </c>
      <c r="D164" s="90" t="s">
        <v>191</v>
      </c>
      <c r="E164" s="90" t="s">
        <v>470</v>
      </c>
      <c r="F164" s="91">
        <v>7039800</v>
      </c>
    </row>
    <row r="165" spans="1:6" ht="51.75" customHeight="1">
      <c r="A165" s="58">
        <v>153</v>
      </c>
      <c r="B165" s="117" t="s">
        <v>290</v>
      </c>
      <c r="C165" s="90" t="s">
        <v>16</v>
      </c>
      <c r="D165" s="90" t="s">
        <v>178</v>
      </c>
      <c r="E165" s="90" t="s">
        <v>470</v>
      </c>
      <c r="F165" s="91">
        <v>10742800</v>
      </c>
    </row>
    <row r="166" spans="1:6" ht="38.25">
      <c r="A166" s="58">
        <v>154</v>
      </c>
      <c r="B166" s="117" t="s">
        <v>291</v>
      </c>
      <c r="C166" s="90" t="s">
        <v>16</v>
      </c>
      <c r="D166" s="90" t="s">
        <v>178</v>
      </c>
      <c r="E166" s="90" t="s">
        <v>179</v>
      </c>
      <c r="F166" s="91">
        <v>10742800</v>
      </c>
    </row>
    <row r="167" spans="1:6" ht="25.5">
      <c r="A167" s="58">
        <v>155</v>
      </c>
      <c r="B167" s="117" t="s">
        <v>292</v>
      </c>
      <c r="C167" s="90" t="s">
        <v>16</v>
      </c>
      <c r="D167" s="90" t="s">
        <v>102</v>
      </c>
      <c r="E167" s="90" t="s">
        <v>470</v>
      </c>
      <c r="F167" s="91">
        <v>-3703000</v>
      </c>
    </row>
    <row r="168" spans="1:6" ht="25.5">
      <c r="A168" s="58">
        <v>156</v>
      </c>
      <c r="B168" s="117" t="s">
        <v>74</v>
      </c>
      <c r="C168" s="90" t="s">
        <v>16</v>
      </c>
      <c r="D168" s="90" t="s">
        <v>102</v>
      </c>
      <c r="E168" s="90" t="s">
        <v>471</v>
      </c>
      <c r="F168" s="91">
        <v>-3703000</v>
      </c>
    </row>
    <row r="169" spans="1:6" ht="25.5">
      <c r="A169" s="58">
        <v>157</v>
      </c>
      <c r="B169" s="117" t="s">
        <v>560</v>
      </c>
      <c r="C169" s="90" t="s">
        <v>16</v>
      </c>
      <c r="D169" s="90" t="s">
        <v>192</v>
      </c>
      <c r="E169" s="90" t="s">
        <v>470</v>
      </c>
      <c r="F169" s="91">
        <v>-5649519.55</v>
      </c>
    </row>
    <row r="170" spans="1:6" ht="38.25">
      <c r="A170" s="58">
        <v>158</v>
      </c>
      <c r="B170" s="117" t="s">
        <v>293</v>
      </c>
      <c r="C170" s="90" t="s">
        <v>16</v>
      </c>
      <c r="D170" s="90" t="s">
        <v>17</v>
      </c>
      <c r="E170" s="90" t="s">
        <v>470</v>
      </c>
      <c r="F170" s="91">
        <v>494984</v>
      </c>
    </row>
    <row r="171" spans="1:6" ht="25.5">
      <c r="A171" s="58">
        <v>159</v>
      </c>
      <c r="B171" s="117" t="s">
        <v>74</v>
      </c>
      <c r="C171" s="90" t="s">
        <v>16</v>
      </c>
      <c r="D171" s="90" t="s">
        <v>17</v>
      </c>
      <c r="E171" s="90" t="s">
        <v>471</v>
      </c>
      <c r="F171" s="91">
        <v>494984</v>
      </c>
    </row>
    <row r="172" spans="1:6" ht="25.5">
      <c r="A172" s="58">
        <v>160</v>
      </c>
      <c r="B172" s="117" t="s">
        <v>294</v>
      </c>
      <c r="C172" s="90" t="s">
        <v>16</v>
      </c>
      <c r="D172" s="90" t="s">
        <v>103</v>
      </c>
      <c r="E172" s="90" t="s">
        <v>470</v>
      </c>
      <c r="F172" s="91">
        <v>-5960200</v>
      </c>
    </row>
    <row r="173" spans="1:6" ht="12.75">
      <c r="A173" s="58">
        <v>161</v>
      </c>
      <c r="B173" s="117" t="s">
        <v>295</v>
      </c>
      <c r="C173" s="90" t="s">
        <v>16</v>
      </c>
      <c r="D173" s="90" t="s">
        <v>103</v>
      </c>
      <c r="E173" s="90" t="s">
        <v>48</v>
      </c>
      <c r="F173" s="91">
        <v>-5960200</v>
      </c>
    </row>
    <row r="174" spans="1:6" ht="25.5">
      <c r="A174" s="58">
        <v>162</v>
      </c>
      <c r="B174" s="117" t="s">
        <v>296</v>
      </c>
      <c r="C174" s="90" t="s">
        <v>16</v>
      </c>
      <c r="D174" s="90" t="s">
        <v>104</v>
      </c>
      <c r="E174" s="90" t="s">
        <v>470</v>
      </c>
      <c r="F174" s="91">
        <v>-184303.55</v>
      </c>
    </row>
    <row r="175" spans="1:6" ht="12.75">
      <c r="A175" s="58">
        <v>163</v>
      </c>
      <c r="B175" s="117" t="s">
        <v>295</v>
      </c>
      <c r="C175" s="90" t="s">
        <v>16</v>
      </c>
      <c r="D175" s="90" t="s">
        <v>104</v>
      </c>
      <c r="E175" s="90" t="s">
        <v>48</v>
      </c>
      <c r="F175" s="91">
        <v>-184303.55</v>
      </c>
    </row>
    <row r="176" spans="1:6" ht="25.5">
      <c r="A176" s="58">
        <v>164</v>
      </c>
      <c r="B176" s="117" t="s">
        <v>562</v>
      </c>
      <c r="C176" s="90" t="s">
        <v>16</v>
      </c>
      <c r="D176" s="90" t="s">
        <v>193</v>
      </c>
      <c r="E176" s="90" t="s">
        <v>470</v>
      </c>
      <c r="F176" s="91">
        <v>63.35</v>
      </c>
    </row>
    <row r="177" spans="1:6" ht="25.5">
      <c r="A177" s="58">
        <v>165</v>
      </c>
      <c r="B177" s="117" t="s">
        <v>297</v>
      </c>
      <c r="C177" s="90" t="s">
        <v>16</v>
      </c>
      <c r="D177" s="90" t="s">
        <v>105</v>
      </c>
      <c r="E177" s="90" t="s">
        <v>470</v>
      </c>
      <c r="F177" s="91">
        <v>-6075136.65</v>
      </c>
    </row>
    <row r="178" spans="1:6" ht="12.75">
      <c r="A178" s="58">
        <v>166</v>
      </c>
      <c r="B178" s="117" t="s">
        <v>295</v>
      </c>
      <c r="C178" s="90" t="s">
        <v>16</v>
      </c>
      <c r="D178" s="90" t="s">
        <v>105</v>
      </c>
      <c r="E178" s="90" t="s">
        <v>48</v>
      </c>
      <c r="F178" s="91">
        <v>-6075136.65</v>
      </c>
    </row>
    <row r="179" spans="1:6" ht="12.75">
      <c r="A179" s="58">
        <v>167</v>
      </c>
      <c r="B179" s="117" t="s">
        <v>298</v>
      </c>
      <c r="C179" s="90" t="s">
        <v>16</v>
      </c>
      <c r="D179" s="90" t="s">
        <v>106</v>
      </c>
      <c r="E179" s="90" t="s">
        <v>470</v>
      </c>
      <c r="F179" s="91">
        <v>6075200</v>
      </c>
    </row>
    <row r="180" spans="1:6" ht="12.75">
      <c r="A180" s="58">
        <v>168</v>
      </c>
      <c r="B180" s="117" t="s">
        <v>295</v>
      </c>
      <c r="C180" s="90" t="s">
        <v>16</v>
      </c>
      <c r="D180" s="90" t="s">
        <v>106</v>
      </c>
      <c r="E180" s="90" t="s">
        <v>48</v>
      </c>
      <c r="F180" s="91">
        <v>6075200</v>
      </c>
    </row>
    <row r="181" spans="1:6" ht="38.25">
      <c r="A181" s="58">
        <v>169</v>
      </c>
      <c r="B181" s="117" t="s">
        <v>563</v>
      </c>
      <c r="C181" s="90" t="s">
        <v>16</v>
      </c>
      <c r="D181" s="90" t="s">
        <v>194</v>
      </c>
      <c r="E181" s="90" t="s">
        <v>470</v>
      </c>
      <c r="F181" s="91">
        <v>-400000</v>
      </c>
    </row>
    <row r="182" spans="1:6" ht="25.5">
      <c r="A182" s="58">
        <v>170</v>
      </c>
      <c r="B182" s="117" t="s">
        <v>299</v>
      </c>
      <c r="C182" s="90" t="s">
        <v>16</v>
      </c>
      <c r="D182" s="90" t="s">
        <v>107</v>
      </c>
      <c r="E182" s="90" t="s">
        <v>470</v>
      </c>
      <c r="F182" s="91">
        <v>-400000</v>
      </c>
    </row>
    <row r="183" spans="1:6" ht="25.5">
      <c r="A183" s="58">
        <v>171</v>
      </c>
      <c r="B183" s="117" t="s">
        <v>256</v>
      </c>
      <c r="C183" s="90" t="s">
        <v>16</v>
      </c>
      <c r="D183" s="90" t="s">
        <v>107</v>
      </c>
      <c r="E183" s="90" t="s">
        <v>471</v>
      </c>
      <c r="F183" s="91">
        <v>-400000</v>
      </c>
    </row>
    <row r="184" spans="1:6" ht="12.75">
      <c r="A184" s="58">
        <v>172</v>
      </c>
      <c r="B184" s="131" t="s">
        <v>300</v>
      </c>
      <c r="C184" s="132" t="s">
        <v>18</v>
      </c>
      <c r="D184" s="132" t="s">
        <v>469</v>
      </c>
      <c r="E184" s="132" t="s">
        <v>470</v>
      </c>
      <c r="F184" s="91">
        <v>-136256.02</v>
      </c>
    </row>
    <row r="185" spans="1:6" ht="38.25">
      <c r="A185" s="58">
        <v>173</v>
      </c>
      <c r="B185" s="117" t="s">
        <v>558</v>
      </c>
      <c r="C185" s="90" t="s">
        <v>18</v>
      </c>
      <c r="D185" s="90" t="s">
        <v>232</v>
      </c>
      <c r="E185" s="90" t="s">
        <v>470</v>
      </c>
      <c r="F185" s="91">
        <v>-148256.02</v>
      </c>
    </row>
    <row r="186" spans="1:6" ht="38.25">
      <c r="A186" s="58">
        <v>174</v>
      </c>
      <c r="B186" s="117" t="s">
        <v>563</v>
      </c>
      <c r="C186" s="90" t="s">
        <v>18</v>
      </c>
      <c r="D186" s="90" t="s">
        <v>194</v>
      </c>
      <c r="E186" s="90" t="s">
        <v>470</v>
      </c>
      <c r="F186" s="91">
        <v>-114712</v>
      </c>
    </row>
    <row r="187" spans="1:6" ht="27" customHeight="1">
      <c r="A187" s="58">
        <v>175</v>
      </c>
      <c r="B187" s="117" t="s">
        <v>301</v>
      </c>
      <c r="C187" s="90" t="s">
        <v>18</v>
      </c>
      <c r="D187" s="90" t="s">
        <v>30</v>
      </c>
      <c r="E187" s="90" t="s">
        <v>470</v>
      </c>
      <c r="F187" s="91">
        <v>-114712</v>
      </c>
    </row>
    <row r="188" spans="1:6" ht="25.5">
      <c r="A188" s="58">
        <v>176</v>
      </c>
      <c r="B188" s="117" t="s">
        <v>74</v>
      </c>
      <c r="C188" s="90" t="s">
        <v>18</v>
      </c>
      <c r="D188" s="90" t="s">
        <v>30</v>
      </c>
      <c r="E188" s="90" t="s">
        <v>471</v>
      </c>
      <c r="F188" s="91">
        <v>-114712</v>
      </c>
    </row>
    <row r="189" spans="1:6" ht="38.25">
      <c r="A189" s="58">
        <v>177</v>
      </c>
      <c r="B189" s="117" t="s">
        <v>302</v>
      </c>
      <c r="C189" s="90" t="s">
        <v>18</v>
      </c>
      <c r="D189" s="90" t="s">
        <v>426</v>
      </c>
      <c r="E189" s="90" t="s">
        <v>470</v>
      </c>
      <c r="F189" s="91">
        <v>-33544.02</v>
      </c>
    </row>
    <row r="190" spans="1:6" ht="25.5">
      <c r="A190" s="58">
        <v>178</v>
      </c>
      <c r="B190" s="117" t="s">
        <v>303</v>
      </c>
      <c r="C190" s="90" t="s">
        <v>18</v>
      </c>
      <c r="D190" s="90" t="s">
        <v>19</v>
      </c>
      <c r="E190" s="90" t="s">
        <v>470</v>
      </c>
      <c r="F190" s="91">
        <v>112154.62</v>
      </c>
    </row>
    <row r="191" spans="1:7" ht="25.5">
      <c r="A191" s="58">
        <v>179</v>
      </c>
      <c r="B191" s="117" t="s">
        <v>74</v>
      </c>
      <c r="C191" s="90" t="s">
        <v>18</v>
      </c>
      <c r="D191" s="90" t="s">
        <v>19</v>
      </c>
      <c r="E191" s="90" t="s">
        <v>471</v>
      </c>
      <c r="F191" s="91">
        <v>112154.62</v>
      </c>
      <c r="G191" s="1"/>
    </row>
    <row r="192" spans="1:7" ht="91.5" customHeight="1">
      <c r="A192" s="58">
        <v>180</v>
      </c>
      <c r="B192" s="117" t="s">
        <v>304</v>
      </c>
      <c r="C192" s="90" t="s">
        <v>18</v>
      </c>
      <c r="D192" s="90" t="s">
        <v>20</v>
      </c>
      <c r="E192" s="90" t="s">
        <v>470</v>
      </c>
      <c r="F192" s="91">
        <v>-144698.64</v>
      </c>
      <c r="G192" s="61"/>
    </row>
    <row r="193" spans="1:7" ht="25.5">
      <c r="A193" s="58">
        <v>181</v>
      </c>
      <c r="B193" s="117" t="s">
        <v>74</v>
      </c>
      <c r="C193" s="90" t="s">
        <v>18</v>
      </c>
      <c r="D193" s="90" t="s">
        <v>20</v>
      </c>
      <c r="E193" s="90" t="s">
        <v>471</v>
      </c>
      <c r="F193" s="91">
        <v>-144698.64</v>
      </c>
      <c r="G193" s="1"/>
    </row>
    <row r="194" spans="1:7" ht="25.5">
      <c r="A194" s="58">
        <v>182</v>
      </c>
      <c r="B194" s="117" t="s">
        <v>305</v>
      </c>
      <c r="C194" s="90" t="s">
        <v>18</v>
      </c>
      <c r="D194" s="90" t="s">
        <v>32</v>
      </c>
      <c r="E194" s="90" t="s">
        <v>470</v>
      </c>
      <c r="F194" s="91">
        <v>-1000</v>
      </c>
      <c r="G194" s="1"/>
    </row>
    <row r="195" spans="1:6" ht="25.5">
      <c r="A195" s="58">
        <v>183</v>
      </c>
      <c r="B195" s="117" t="s">
        <v>74</v>
      </c>
      <c r="C195" s="90" t="s">
        <v>18</v>
      </c>
      <c r="D195" s="90" t="s">
        <v>32</v>
      </c>
      <c r="E195" s="90" t="s">
        <v>471</v>
      </c>
      <c r="F195" s="91">
        <v>-1000</v>
      </c>
    </row>
    <row r="196" spans="1:6" ht="25.5">
      <c r="A196" s="58">
        <v>184</v>
      </c>
      <c r="B196" s="117" t="s">
        <v>306</v>
      </c>
      <c r="C196" s="90" t="s">
        <v>18</v>
      </c>
      <c r="D196" s="90" t="s">
        <v>487</v>
      </c>
      <c r="E196" s="90" t="s">
        <v>470</v>
      </c>
      <c r="F196" s="91">
        <v>12000</v>
      </c>
    </row>
    <row r="197" spans="1:6" ht="12.75">
      <c r="A197" s="58">
        <v>185</v>
      </c>
      <c r="B197" s="117" t="s">
        <v>307</v>
      </c>
      <c r="C197" s="90" t="s">
        <v>18</v>
      </c>
      <c r="D197" s="90" t="s">
        <v>47</v>
      </c>
      <c r="E197" s="90" t="s">
        <v>470</v>
      </c>
      <c r="F197" s="91">
        <v>12000</v>
      </c>
    </row>
    <row r="198" spans="1:6" ht="12.75">
      <c r="A198" s="58">
        <v>186</v>
      </c>
      <c r="B198" s="117" t="s">
        <v>295</v>
      </c>
      <c r="C198" s="90" t="s">
        <v>18</v>
      </c>
      <c r="D198" s="90" t="s">
        <v>47</v>
      </c>
      <c r="E198" s="90" t="s">
        <v>48</v>
      </c>
      <c r="F198" s="91">
        <v>12000</v>
      </c>
    </row>
    <row r="199" spans="1:6" ht="12.75">
      <c r="A199" s="58">
        <v>187</v>
      </c>
      <c r="B199" s="131" t="s">
        <v>308</v>
      </c>
      <c r="C199" s="132" t="s">
        <v>474</v>
      </c>
      <c r="D199" s="132" t="s">
        <v>469</v>
      </c>
      <c r="E199" s="132" t="s">
        <v>470</v>
      </c>
      <c r="F199" s="91">
        <v>-5368785.08</v>
      </c>
    </row>
    <row r="200" spans="1:6" ht="12.75">
      <c r="A200" s="58">
        <v>188</v>
      </c>
      <c r="B200" s="131" t="s">
        <v>309</v>
      </c>
      <c r="C200" s="132" t="s">
        <v>124</v>
      </c>
      <c r="D200" s="132" t="s">
        <v>469</v>
      </c>
      <c r="E200" s="132" t="s">
        <v>470</v>
      </c>
      <c r="F200" s="91">
        <v>530967.46</v>
      </c>
    </row>
    <row r="201" spans="1:6" ht="25.5">
      <c r="A201" s="58">
        <v>189</v>
      </c>
      <c r="B201" s="117" t="s">
        <v>573</v>
      </c>
      <c r="C201" s="90" t="s">
        <v>124</v>
      </c>
      <c r="D201" s="90" t="s">
        <v>195</v>
      </c>
      <c r="E201" s="90" t="s">
        <v>470</v>
      </c>
      <c r="F201" s="91">
        <v>530967.46</v>
      </c>
    </row>
    <row r="202" spans="1:6" ht="25.5">
      <c r="A202" s="58">
        <v>190</v>
      </c>
      <c r="B202" s="117" t="s">
        <v>574</v>
      </c>
      <c r="C202" s="90" t="s">
        <v>124</v>
      </c>
      <c r="D202" s="90" t="s">
        <v>196</v>
      </c>
      <c r="E202" s="90" t="s">
        <v>470</v>
      </c>
      <c r="F202" s="91">
        <v>530967.46</v>
      </c>
    </row>
    <row r="203" spans="1:6" ht="38.25">
      <c r="A203" s="58">
        <v>191</v>
      </c>
      <c r="B203" s="117" t="s">
        <v>310</v>
      </c>
      <c r="C203" s="90" t="s">
        <v>124</v>
      </c>
      <c r="D203" s="90" t="s">
        <v>125</v>
      </c>
      <c r="E203" s="90" t="s">
        <v>470</v>
      </c>
      <c r="F203" s="91">
        <v>530967.46</v>
      </c>
    </row>
    <row r="204" spans="1:6" ht="12.75">
      <c r="A204" s="58">
        <v>192</v>
      </c>
      <c r="B204" s="117" t="s">
        <v>281</v>
      </c>
      <c r="C204" s="90" t="s">
        <v>124</v>
      </c>
      <c r="D204" s="90" t="s">
        <v>125</v>
      </c>
      <c r="E204" s="90" t="s">
        <v>473</v>
      </c>
      <c r="F204" s="91">
        <v>467011.8</v>
      </c>
    </row>
    <row r="205" spans="1:6" ht="12.75">
      <c r="A205" s="58">
        <v>193</v>
      </c>
      <c r="B205" s="117" t="s">
        <v>311</v>
      </c>
      <c r="C205" s="90" t="s">
        <v>124</v>
      </c>
      <c r="D205" s="90" t="s">
        <v>125</v>
      </c>
      <c r="E205" s="90" t="s">
        <v>126</v>
      </c>
      <c r="F205" s="91">
        <v>63955.66</v>
      </c>
    </row>
    <row r="206" spans="1:6" ht="12.75">
      <c r="A206" s="58">
        <v>194</v>
      </c>
      <c r="B206" s="131" t="s">
        <v>312</v>
      </c>
      <c r="C206" s="132" t="s">
        <v>475</v>
      </c>
      <c r="D206" s="132" t="s">
        <v>469</v>
      </c>
      <c r="E206" s="132" t="s">
        <v>470</v>
      </c>
      <c r="F206" s="91">
        <v>-6293004.54</v>
      </c>
    </row>
    <row r="207" spans="1:6" ht="25.5">
      <c r="A207" s="58">
        <v>195</v>
      </c>
      <c r="B207" s="117" t="s">
        <v>573</v>
      </c>
      <c r="C207" s="90" t="s">
        <v>475</v>
      </c>
      <c r="D207" s="90" t="s">
        <v>195</v>
      </c>
      <c r="E207" s="90" t="s">
        <v>470</v>
      </c>
      <c r="F207" s="91">
        <v>-6293004.54</v>
      </c>
    </row>
    <row r="208" spans="1:6" ht="25.5">
      <c r="A208" s="58">
        <v>196</v>
      </c>
      <c r="B208" s="117" t="s">
        <v>575</v>
      </c>
      <c r="C208" s="90" t="s">
        <v>475</v>
      </c>
      <c r="D208" s="90" t="s">
        <v>197</v>
      </c>
      <c r="E208" s="90" t="s">
        <v>470</v>
      </c>
      <c r="F208" s="91">
        <v>-6293004.54</v>
      </c>
    </row>
    <row r="209" spans="1:6" ht="27" customHeight="1">
      <c r="A209" s="58">
        <v>197</v>
      </c>
      <c r="B209" s="117" t="s">
        <v>313</v>
      </c>
      <c r="C209" s="90" t="s">
        <v>475</v>
      </c>
      <c r="D209" s="90" t="s">
        <v>127</v>
      </c>
      <c r="E209" s="90" t="s">
        <v>470</v>
      </c>
      <c r="F209" s="91">
        <v>-716000</v>
      </c>
    </row>
    <row r="210" spans="1:6" ht="12.75">
      <c r="A210" s="58">
        <v>198</v>
      </c>
      <c r="B210" s="117" t="s">
        <v>314</v>
      </c>
      <c r="C210" s="90" t="s">
        <v>475</v>
      </c>
      <c r="D210" s="90" t="s">
        <v>127</v>
      </c>
      <c r="E210" s="90" t="s">
        <v>126</v>
      </c>
      <c r="F210" s="91">
        <v>-716000</v>
      </c>
    </row>
    <row r="211" spans="1:6" ht="63.75">
      <c r="A211" s="58">
        <v>199</v>
      </c>
      <c r="B211" s="117" t="s">
        <v>315</v>
      </c>
      <c r="C211" s="90" t="s">
        <v>475</v>
      </c>
      <c r="D211" s="90" t="s">
        <v>539</v>
      </c>
      <c r="E211" s="90" t="s">
        <v>470</v>
      </c>
      <c r="F211" s="91">
        <v>0</v>
      </c>
    </row>
    <row r="212" spans="1:6" ht="12.75">
      <c r="A212" s="58">
        <v>200</v>
      </c>
      <c r="B212" s="117" t="s">
        <v>258</v>
      </c>
      <c r="C212" s="90" t="s">
        <v>475</v>
      </c>
      <c r="D212" s="90" t="s">
        <v>539</v>
      </c>
      <c r="E212" s="90" t="s">
        <v>538</v>
      </c>
      <c r="F212" s="91">
        <v>-8218032.4</v>
      </c>
    </row>
    <row r="213" spans="1:6" ht="12.75">
      <c r="A213" s="58">
        <v>201</v>
      </c>
      <c r="B213" s="117" t="s">
        <v>316</v>
      </c>
      <c r="C213" s="90" t="s">
        <v>475</v>
      </c>
      <c r="D213" s="90" t="s">
        <v>539</v>
      </c>
      <c r="E213" s="90" t="s">
        <v>473</v>
      </c>
      <c r="F213" s="91">
        <v>8218032.4</v>
      </c>
    </row>
    <row r="214" spans="1:6" ht="63.75">
      <c r="A214" s="58">
        <v>202</v>
      </c>
      <c r="B214" s="117" t="s">
        <v>607</v>
      </c>
      <c r="C214" s="90" t="s">
        <v>475</v>
      </c>
      <c r="D214" s="90" t="s">
        <v>540</v>
      </c>
      <c r="E214" s="90" t="s">
        <v>470</v>
      </c>
      <c r="F214" s="91">
        <v>-1300</v>
      </c>
    </row>
    <row r="215" spans="1:6" ht="25.5">
      <c r="A215" s="58">
        <v>203</v>
      </c>
      <c r="B215" s="117" t="s">
        <v>74</v>
      </c>
      <c r="C215" s="90" t="s">
        <v>475</v>
      </c>
      <c r="D215" s="90" t="s">
        <v>540</v>
      </c>
      <c r="E215" s="90" t="s">
        <v>471</v>
      </c>
      <c r="F215" s="91">
        <v>-303509.08</v>
      </c>
    </row>
    <row r="216" spans="1:6" ht="12.75">
      <c r="A216" s="58">
        <v>204</v>
      </c>
      <c r="B216" s="117" t="s">
        <v>281</v>
      </c>
      <c r="C216" s="90" t="s">
        <v>475</v>
      </c>
      <c r="D216" s="90" t="s">
        <v>540</v>
      </c>
      <c r="E216" s="90" t="s">
        <v>473</v>
      </c>
      <c r="F216" s="91">
        <v>302209.08</v>
      </c>
    </row>
    <row r="217" spans="1:6" ht="25.5">
      <c r="A217" s="58">
        <v>205</v>
      </c>
      <c r="B217" s="117" t="s">
        <v>317</v>
      </c>
      <c r="C217" s="90" t="s">
        <v>475</v>
      </c>
      <c r="D217" s="90" t="s">
        <v>533</v>
      </c>
      <c r="E217" s="90" t="s">
        <v>470</v>
      </c>
      <c r="F217" s="91">
        <v>-8182000</v>
      </c>
    </row>
    <row r="218" spans="1:6" ht="25.5">
      <c r="A218" s="58">
        <v>206</v>
      </c>
      <c r="B218" s="117" t="s">
        <v>74</v>
      </c>
      <c r="C218" s="90" t="s">
        <v>475</v>
      </c>
      <c r="D218" s="90" t="s">
        <v>533</v>
      </c>
      <c r="E218" s="90" t="s">
        <v>471</v>
      </c>
      <c r="F218" s="91">
        <v>-5784327.66</v>
      </c>
    </row>
    <row r="219" spans="1:6" ht="12.75">
      <c r="A219" s="58">
        <v>207</v>
      </c>
      <c r="B219" s="117" t="s">
        <v>316</v>
      </c>
      <c r="C219" s="90" t="s">
        <v>475</v>
      </c>
      <c r="D219" s="90" t="s">
        <v>533</v>
      </c>
      <c r="E219" s="90" t="s">
        <v>473</v>
      </c>
      <c r="F219" s="91">
        <v>-407982.34</v>
      </c>
    </row>
    <row r="220" spans="1:6" ht="12.75">
      <c r="A220" s="58">
        <v>208</v>
      </c>
      <c r="B220" s="117" t="s">
        <v>311</v>
      </c>
      <c r="C220" s="90" t="s">
        <v>475</v>
      </c>
      <c r="D220" s="90" t="s">
        <v>533</v>
      </c>
      <c r="E220" s="90" t="s">
        <v>126</v>
      </c>
      <c r="F220" s="91">
        <v>-1989690</v>
      </c>
    </row>
    <row r="221" spans="1:6" ht="38.25">
      <c r="A221" s="58">
        <v>209</v>
      </c>
      <c r="B221" s="117" t="s">
        <v>318</v>
      </c>
      <c r="C221" s="90" t="s">
        <v>475</v>
      </c>
      <c r="D221" s="90" t="s">
        <v>476</v>
      </c>
      <c r="E221" s="90" t="s">
        <v>470</v>
      </c>
      <c r="F221" s="91">
        <v>2606295.46</v>
      </c>
    </row>
    <row r="222" spans="1:6" ht="12.75">
      <c r="A222" s="58">
        <v>210</v>
      </c>
      <c r="B222" s="117" t="s">
        <v>258</v>
      </c>
      <c r="C222" s="90" t="s">
        <v>475</v>
      </c>
      <c r="D222" s="90" t="s">
        <v>476</v>
      </c>
      <c r="E222" s="90" t="s">
        <v>538</v>
      </c>
      <c r="F222" s="91">
        <v>-1697003.85</v>
      </c>
    </row>
    <row r="223" spans="1:6" ht="25.5">
      <c r="A223" s="58">
        <v>211</v>
      </c>
      <c r="B223" s="117" t="s">
        <v>74</v>
      </c>
      <c r="C223" s="90" t="s">
        <v>475</v>
      </c>
      <c r="D223" s="90" t="s">
        <v>476</v>
      </c>
      <c r="E223" s="90" t="s">
        <v>471</v>
      </c>
      <c r="F223" s="91">
        <v>-3667954.9</v>
      </c>
    </row>
    <row r="224" spans="1:6" ht="12.75">
      <c r="A224" s="58">
        <v>212</v>
      </c>
      <c r="B224" s="117" t="s">
        <v>281</v>
      </c>
      <c r="C224" s="90" t="s">
        <v>475</v>
      </c>
      <c r="D224" s="90" t="s">
        <v>476</v>
      </c>
      <c r="E224" s="90" t="s">
        <v>473</v>
      </c>
      <c r="F224" s="91">
        <v>7056704.21</v>
      </c>
    </row>
    <row r="225" spans="1:6" ht="12.75">
      <c r="A225" s="58">
        <v>213</v>
      </c>
      <c r="B225" s="117" t="s">
        <v>311</v>
      </c>
      <c r="C225" s="90" t="s">
        <v>475</v>
      </c>
      <c r="D225" s="90" t="s">
        <v>476</v>
      </c>
      <c r="E225" s="90" t="s">
        <v>126</v>
      </c>
      <c r="F225" s="91">
        <v>954918</v>
      </c>
    </row>
    <row r="226" spans="1:6" ht="12.75">
      <c r="A226" s="58">
        <v>214</v>
      </c>
      <c r="B226" s="117" t="s">
        <v>233</v>
      </c>
      <c r="C226" s="90" t="s">
        <v>475</v>
      </c>
      <c r="D226" s="90" t="s">
        <v>476</v>
      </c>
      <c r="E226" s="90" t="s">
        <v>472</v>
      </c>
      <c r="F226" s="91">
        <v>-40368</v>
      </c>
    </row>
    <row r="227" spans="1:6" ht="38.25">
      <c r="A227" s="58">
        <v>215</v>
      </c>
      <c r="B227" s="117" t="s">
        <v>320</v>
      </c>
      <c r="C227" s="90" t="s">
        <v>475</v>
      </c>
      <c r="D227" s="90" t="s">
        <v>128</v>
      </c>
      <c r="E227" s="90" t="s">
        <v>470</v>
      </c>
      <c r="F227" s="91">
        <v>0</v>
      </c>
    </row>
    <row r="228" spans="1:6" ht="12.75">
      <c r="A228" s="58">
        <v>216</v>
      </c>
      <c r="B228" s="117" t="s">
        <v>258</v>
      </c>
      <c r="C228" s="90" t="s">
        <v>475</v>
      </c>
      <c r="D228" s="90" t="s">
        <v>128</v>
      </c>
      <c r="E228" s="90" t="s">
        <v>538</v>
      </c>
      <c r="F228" s="91">
        <v>-459972.42</v>
      </c>
    </row>
    <row r="229" spans="1:6" ht="12.75">
      <c r="A229" s="58">
        <v>217</v>
      </c>
      <c r="B229" s="117" t="s">
        <v>281</v>
      </c>
      <c r="C229" s="90" t="s">
        <v>475</v>
      </c>
      <c r="D229" s="90" t="s">
        <v>128</v>
      </c>
      <c r="E229" s="90" t="s">
        <v>473</v>
      </c>
      <c r="F229" s="91">
        <v>459972.42</v>
      </c>
    </row>
    <row r="230" spans="1:6" ht="12.75">
      <c r="A230" s="58">
        <v>218</v>
      </c>
      <c r="B230" s="131" t="s">
        <v>321</v>
      </c>
      <c r="C230" s="132" t="s">
        <v>129</v>
      </c>
      <c r="D230" s="132" t="s">
        <v>469</v>
      </c>
      <c r="E230" s="132" t="s">
        <v>470</v>
      </c>
      <c r="F230" s="91">
        <v>135300</v>
      </c>
    </row>
    <row r="231" spans="1:6" ht="25.5">
      <c r="A231" s="58">
        <v>219</v>
      </c>
      <c r="B231" s="117" t="s">
        <v>573</v>
      </c>
      <c r="C231" s="90" t="s">
        <v>129</v>
      </c>
      <c r="D231" s="90" t="s">
        <v>195</v>
      </c>
      <c r="E231" s="90" t="s">
        <v>470</v>
      </c>
      <c r="F231" s="91">
        <v>135300</v>
      </c>
    </row>
    <row r="232" spans="1:6" ht="27.75" customHeight="1">
      <c r="A232" s="58">
        <v>220</v>
      </c>
      <c r="B232" s="117" t="s">
        <v>576</v>
      </c>
      <c r="C232" s="90" t="s">
        <v>129</v>
      </c>
      <c r="D232" s="90" t="s">
        <v>198</v>
      </c>
      <c r="E232" s="90" t="s">
        <v>470</v>
      </c>
      <c r="F232" s="91">
        <v>135300</v>
      </c>
    </row>
    <row r="233" spans="1:6" ht="38.25">
      <c r="A233" s="58">
        <v>221</v>
      </c>
      <c r="B233" s="117" t="s">
        <v>322</v>
      </c>
      <c r="C233" s="90" t="s">
        <v>129</v>
      </c>
      <c r="D233" s="90" t="s">
        <v>130</v>
      </c>
      <c r="E233" s="90" t="s">
        <v>470</v>
      </c>
      <c r="F233" s="91">
        <v>135300</v>
      </c>
    </row>
    <row r="234" spans="1:6" ht="12.75">
      <c r="A234" s="58">
        <v>222</v>
      </c>
      <c r="B234" s="117" t="s">
        <v>311</v>
      </c>
      <c r="C234" s="90" t="s">
        <v>129</v>
      </c>
      <c r="D234" s="90" t="s">
        <v>130</v>
      </c>
      <c r="E234" s="90" t="s">
        <v>126</v>
      </c>
      <c r="F234" s="91">
        <v>135300</v>
      </c>
    </row>
    <row r="235" spans="1:6" ht="25.5">
      <c r="A235" s="58">
        <v>223</v>
      </c>
      <c r="B235" s="131" t="s">
        <v>323</v>
      </c>
      <c r="C235" s="132" t="s">
        <v>477</v>
      </c>
      <c r="D235" s="132" t="s">
        <v>469</v>
      </c>
      <c r="E235" s="132" t="s">
        <v>470</v>
      </c>
      <c r="F235" s="91">
        <v>73500</v>
      </c>
    </row>
    <row r="236" spans="1:6" ht="51">
      <c r="A236" s="58">
        <v>224</v>
      </c>
      <c r="B236" s="117" t="s">
        <v>545</v>
      </c>
      <c r="C236" s="90" t="s">
        <v>477</v>
      </c>
      <c r="D236" s="90" t="s">
        <v>220</v>
      </c>
      <c r="E236" s="90" t="s">
        <v>470</v>
      </c>
      <c r="F236" s="91">
        <v>90000</v>
      </c>
    </row>
    <row r="237" spans="1:6" ht="38.25">
      <c r="A237" s="58">
        <v>225</v>
      </c>
      <c r="B237" s="117" t="s">
        <v>546</v>
      </c>
      <c r="C237" s="90" t="s">
        <v>477</v>
      </c>
      <c r="D237" s="90" t="s">
        <v>221</v>
      </c>
      <c r="E237" s="90" t="s">
        <v>470</v>
      </c>
      <c r="F237" s="91">
        <v>90000</v>
      </c>
    </row>
    <row r="238" spans="1:6" ht="25.5">
      <c r="A238" s="58">
        <v>226</v>
      </c>
      <c r="B238" s="117" t="s">
        <v>324</v>
      </c>
      <c r="C238" s="90" t="s">
        <v>477</v>
      </c>
      <c r="D238" s="90" t="s">
        <v>33</v>
      </c>
      <c r="E238" s="90" t="s">
        <v>470</v>
      </c>
      <c r="F238" s="91">
        <v>90000</v>
      </c>
    </row>
    <row r="239" spans="1:6" ht="25.5">
      <c r="A239" s="58">
        <v>227</v>
      </c>
      <c r="B239" s="117" t="s">
        <v>74</v>
      </c>
      <c r="C239" s="90" t="s">
        <v>477</v>
      </c>
      <c r="D239" s="90" t="s">
        <v>33</v>
      </c>
      <c r="E239" s="90" t="s">
        <v>471</v>
      </c>
      <c r="F239" s="91">
        <v>90000</v>
      </c>
    </row>
    <row r="240" spans="1:6" ht="25.5">
      <c r="A240" s="58">
        <v>228</v>
      </c>
      <c r="B240" s="117" t="s">
        <v>573</v>
      </c>
      <c r="C240" s="90" t="s">
        <v>477</v>
      </c>
      <c r="D240" s="90" t="s">
        <v>195</v>
      </c>
      <c r="E240" s="90" t="s">
        <v>470</v>
      </c>
      <c r="F240" s="91">
        <v>-25500</v>
      </c>
    </row>
    <row r="241" spans="1:6" ht="25.5">
      <c r="A241" s="58">
        <v>229</v>
      </c>
      <c r="B241" s="117" t="s">
        <v>574</v>
      </c>
      <c r="C241" s="90" t="s">
        <v>477</v>
      </c>
      <c r="D241" s="90" t="s">
        <v>196</v>
      </c>
      <c r="E241" s="90" t="s">
        <v>470</v>
      </c>
      <c r="F241" s="91">
        <v>900</v>
      </c>
    </row>
    <row r="242" spans="1:6" ht="38.25">
      <c r="A242" s="58">
        <v>230</v>
      </c>
      <c r="B242" s="117" t="s">
        <v>310</v>
      </c>
      <c r="C242" s="90" t="s">
        <v>477</v>
      </c>
      <c r="D242" s="90" t="s">
        <v>125</v>
      </c>
      <c r="E242" s="90" t="s">
        <v>470</v>
      </c>
      <c r="F242" s="91">
        <v>900</v>
      </c>
    </row>
    <row r="243" spans="1:6" ht="12.75">
      <c r="A243" s="58">
        <v>231</v>
      </c>
      <c r="B243" s="117" t="s">
        <v>281</v>
      </c>
      <c r="C243" s="90" t="s">
        <v>477</v>
      </c>
      <c r="D243" s="90" t="s">
        <v>125</v>
      </c>
      <c r="E243" s="90" t="s">
        <v>473</v>
      </c>
      <c r="F243" s="91">
        <v>2900</v>
      </c>
    </row>
    <row r="244" spans="1:6" ht="12.75">
      <c r="A244" s="58">
        <v>232</v>
      </c>
      <c r="B244" s="117" t="s">
        <v>311</v>
      </c>
      <c r="C244" s="90" t="s">
        <v>477</v>
      </c>
      <c r="D244" s="90" t="s">
        <v>125</v>
      </c>
      <c r="E244" s="90" t="s">
        <v>126</v>
      </c>
      <c r="F244" s="91">
        <v>-2000</v>
      </c>
    </row>
    <row r="245" spans="1:6" ht="25.5">
      <c r="A245" s="58">
        <v>233</v>
      </c>
      <c r="B245" s="117" t="s">
        <v>575</v>
      </c>
      <c r="C245" s="90" t="s">
        <v>477</v>
      </c>
      <c r="D245" s="90" t="s">
        <v>197</v>
      </c>
      <c r="E245" s="90" t="s">
        <v>470</v>
      </c>
      <c r="F245" s="91">
        <v>-20000</v>
      </c>
    </row>
    <row r="246" spans="1:6" ht="63.75">
      <c r="A246" s="58">
        <v>234</v>
      </c>
      <c r="B246" s="117" t="s">
        <v>607</v>
      </c>
      <c r="C246" s="90" t="s">
        <v>477</v>
      </c>
      <c r="D246" s="90" t="s">
        <v>540</v>
      </c>
      <c r="E246" s="90" t="s">
        <v>470</v>
      </c>
      <c r="F246" s="91">
        <v>1300</v>
      </c>
    </row>
    <row r="247" spans="1:6" ht="25.5">
      <c r="A247" s="58">
        <v>235</v>
      </c>
      <c r="B247" s="117" t="s">
        <v>74</v>
      </c>
      <c r="C247" s="90" t="s">
        <v>477</v>
      </c>
      <c r="D247" s="90" t="s">
        <v>540</v>
      </c>
      <c r="E247" s="90" t="s">
        <v>471</v>
      </c>
      <c r="F247" s="91">
        <v>-33700</v>
      </c>
    </row>
    <row r="248" spans="1:6" ht="12.75">
      <c r="A248" s="58">
        <v>236</v>
      </c>
      <c r="B248" s="117" t="s">
        <v>281</v>
      </c>
      <c r="C248" s="90" t="s">
        <v>477</v>
      </c>
      <c r="D248" s="90" t="s">
        <v>540</v>
      </c>
      <c r="E248" s="90" t="s">
        <v>473</v>
      </c>
      <c r="F248" s="91">
        <v>40000</v>
      </c>
    </row>
    <row r="249" spans="1:6" ht="12.75">
      <c r="A249" s="58">
        <v>237</v>
      </c>
      <c r="B249" s="117" t="s">
        <v>311</v>
      </c>
      <c r="C249" s="90" t="s">
        <v>477</v>
      </c>
      <c r="D249" s="90" t="s">
        <v>540</v>
      </c>
      <c r="E249" s="90" t="s">
        <v>126</v>
      </c>
      <c r="F249" s="91">
        <v>-5000</v>
      </c>
    </row>
    <row r="250" spans="1:6" ht="38.25">
      <c r="A250" s="58">
        <v>238</v>
      </c>
      <c r="B250" s="117" t="s">
        <v>318</v>
      </c>
      <c r="C250" s="90" t="s">
        <v>477</v>
      </c>
      <c r="D250" s="90" t="s">
        <v>476</v>
      </c>
      <c r="E250" s="90" t="s">
        <v>470</v>
      </c>
      <c r="F250" s="91">
        <v>-21300</v>
      </c>
    </row>
    <row r="251" spans="1:6" ht="25.5">
      <c r="A251" s="58">
        <v>239</v>
      </c>
      <c r="B251" s="117" t="s">
        <v>74</v>
      </c>
      <c r="C251" s="90" t="s">
        <v>477</v>
      </c>
      <c r="D251" s="90" t="s">
        <v>476</v>
      </c>
      <c r="E251" s="90" t="s">
        <v>471</v>
      </c>
      <c r="F251" s="91">
        <v>-5100</v>
      </c>
    </row>
    <row r="252" spans="1:6" ht="12.75">
      <c r="A252" s="58">
        <v>240</v>
      </c>
      <c r="B252" s="117" t="s">
        <v>281</v>
      </c>
      <c r="C252" s="90" t="s">
        <v>477</v>
      </c>
      <c r="D252" s="90" t="s">
        <v>476</v>
      </c>
      <c r="E252" s="90" t="s">
        <v>473</v>
      </c>
      <c r="F252" s="91">
        <v>-16200</v>
      </c>
    </row>
    <row r="253" spans="1:6" ht="30.75" customHeight="1">
      <c r="A253" s="58">
        <v>241</v>
      </c>
      <c r="B253" s="117" t="s">
        <v>576</v>
      </c>
      <c r="C253" s="90" t="s">
        <v>477</v>
      </c>
      <c r="D253" s="90" t="s">
        <v>198</v>
      </c>
      <c r="E253" s="90" t="s">
        <v>470</v>
      </c>
      <c r="F253" s="91">
        <v>-6400</v>
      </c>
    </row>
    <row r="254" spans="1:6" ht="38.25">
      <c r="A254" s="58">
        <v>242</v>
      </c>
      <c r="B254" s="117" t="s">
        <v>322</v>
      </c>
      <c r="C254" s="90" t="s">
        <v>477</v>
      </c>
      <c r="D254" s="90" t="s">
        <v>130</v>
      </c>
      <c r="E254" s="90" t="s">
        <v>470</v>
      </c>
      <c r="F254" s="91">
        <v>-6400</v>
      </c>
    </row>
    <row r="255" spans="1:6" ht="12.75">
      <c r="A255" s="58">
        <v>243</v>
      </c>
      <c r="B255" s="117" t="s">
        <v>311</v>
      </c>
      <c r="C255" s="90" t="s">
        <v>477</v>
      </c>
      <c r="D255" s="90" t="s">
        <v>130</v>
      </c>
      <c r="E255" s="90" t="s">
        <v>126</v>
      </c>
      <c r="F255" s="91">
        <v>-6400</v>
      </c>
    </row>
    <row r="256" spans="1:6" ht="25.5">
      <c r="A256" s="58">
        <v>244</v>
      </c>
      <c r="B256" s="117" t="s">
        <v>578</v>
      </c>
      <c r="C256" s="90" t="s">
        <v>477</v>
      </c>
      <c r="D256" s="90" t="s">
        <v>199</v>
      </c>
      <c r="E256" s="90" t="s">
        <v>470</v>
      </c>
      <c r="F256" s="91">
        <v>24000</v>
      </c>
    </row>
    <row r="257" spans="1:6" ht="12.75">
      <c r="A257" s="58">
        <v>245</v>
      </c>
      <c r="B257" s="117" t="s">
        <v>579</v>
      </c>
      <c r="C257" s="90" t="s">
        <v>477</v>
      </c>
      <c r="D257" s="90" t="s">
        <v>204</v>
      </c>
      <c r="E257" s="90" t="s">
        <v>470</v>
      </c>
      <c r="F257" s="91">
        <v>18000</v>
      </c>
    </row>
    <row r="258" spans="1:6" ht="12.75">
      <c r="A258" s="58">
        <v>246</v>
      </c>
      <c r="B258" s="117" t="s">
        <v>325</v>
      </c>
      <c r="C258" s="90" t="s">
        <v>477</v>
      </c>
      <c r="D258" s="90" t="s">
        <v>139</v>
      </c>
      <c r="E258" s="90" t="s">
        <v>470</v>
      </c>
      <c r="F258" s="91">
        <v>18000</v>
      </c>
    </row>
    <row r="259" spans="1:6" ht="12.75">
      <c r="A259" s="58">
        <v>247</v>
      </c>
      <c r="B259" s="117" t="s">
        <v>281</v>
      </c>
      <c r="C259" s="90" t="s">
        <v>477</v>
      </c>
      <c r="D259" s="90" t="s">
        <v>139</v>
      </c>
      <c r="E259" s="90" t="s">
        <v>473</v>
      </c>
      <c r="F259" s="91">
        <v>18000</v>
      </c>
    </row>
    <row r="260" spans="1:6" ht="38.25">
      <c r="A260" s="58">
        <v>248</v>
      </c>
      <c r="B260" s="117" t="s">
        <v>581</v>
      </c>
      <c r="C260" s="90" t="s">
        <v>477</v>
      </c>
      <c r="D260" s="90" t="s">
        <v>205</v>
      </c>
      <c r="E260" s="90" t="s">
        <v>470</v>
      </c>
      <c r="F260" s="91">
        <v>6000</v>
      </c>
    </row>
    <row r="261" spans="1:6" ht="38.25">
      <c r="A261" s="58">
        <v>249</v>
      </c>
      <c r="B261" s="117" t="s">
        <v>326</v>
      </c>
      <c r="C261" s="90" t="s">
        <v>477</v>
      </c>
      <c r="D261" s="90" t="s">
        <v>140</v>
      </c>
      <c r="E261" s="90" t="s">
        <v>470</v>
      </c>
      <c r="F261" s="91">
        <v>6000</v>
      </c>
    </row>
    <row r="262" spans="1:6" ht="12.75">
      <c r="A262" s="58">
        <v>250</v>
      </c>
      <c r="B262" s="117" t="s">
        <v>281</v>
      </c>
      <c r="C262" s="90" t="s">
        <v>477</v>
      </c>
      <c r="D262" s="90" t="s">
        <v>140</v>
      </c>
      <c r="E262" s="90" t="s">
        <v>473</v>
      </c>
      <c r="F262" s="91">
        <v>6000</v>
      </c>
    </row>
    <row r="263" spans="1:6" ht="12.75">
      <c r="A263" s="58">
        <v>251</v>
      </c>
      <c r="B263" s="117" t="s">
        <v>244</v>
      </c>
      <c r="C263" s="90" t="s">
        <v>477</v>
      </c>
      <c r="D263" s="90" t="s">
        <v>5</v>
      </c>
      <c r="E263" s="90" t="s">
        <v>470</v>
      </c>
      <c r="F263" s="91">
        <v>-15000</v>
      </c>
    </row>
    <row r="264" spans="1:6" ht="25.5">
      <c r="A264" s="58">
        <v>252</v>
      </c>
      <c r="B264" s="117" t="s">
        <v>257</v>
      </c>
      <c r="C264" s="90" t="s">
        <v>477</v>
      </c>
      <c r="D264" s="90" t="s">
        <v>84</v>
      </c>
      <c r="E264" s="90" t="s">
        <v>470</v>
      </c>
      <c r="F264" s="91">
        <v>-15000</v>
      </c>
    </row>
    <row r="265" spans="1:6" ht="25.5">
      <c r="A265" s="58">
        <v>253</v>
      </c>
      <c r="B265" s="117" t="s">
        <v>74</v>
      </c>
      <c r="C265" s="90" t="s">
        <v>477</v>
      </c>
      <c r="D265" s="90" t="s">
        <v>84</v>
      </c>
      <c r="E265" s="90" t="s">
        <v>471</v>
      </c>
      <c r="F265" s="91">
        <v>-15000</v>
      </c>
    </row>
    <row r="266" spans="1:6" ht="12.75">
      <c r="A266" s="58">
        <v>254</v>
      </c>
      <c r="B266" s="131" t="s">
        <v>327</v>
      </c>
      <c r="C266" s="132" t="s">
        <v>108</v>
      </c>
      <c r="D266" s="132" t="s">
        <v>469</v>
      </c>
      <c r="E266" s="132" t="s">
        <v>470</v>
      </c>
      <c r="F266" s="91">
        <v>184452</v>
      </c>
    </row>
    <row r="267" spans="1:6" ht="25.5">
      <c r="A267" s="58">
        <v>255</v>
      </c>
      <c r="B267" s="117" t="s">
        <v>573</v>
      </c>
      <c r="C267" s="90" t="s">
        <v>108</v>
      </c>
      <c r="D267" s="90" t="s">
        <v>195</v>
      </c>
      <c r="E267" s="90" t="s">
        <v>470</v>
      </c>
      <c r="F267" s="91">
        <v>0</v>
      </c>
    </row>
    <row r="268" spans="1:6" ht="27" customHeight="1">
      <c r="A268" s="58">
        <v>256</v>
      </c>
      <c r="B268" s="117" t="s">
        <v>576</v>
      </c>
      <c r="C268" s="90" t="s">
        <v>108</v>
      </c>
      <c r="D268" s="90" t="s">
        <v>198</v>
      </c>
      <c r="E268" s="90" t="s">
        <v>470</v>
      </c>
      <c r="F268" s="91">
        <v>0</v>
      </c>
    </row>
    <row r="269" spans="1:6" ht="25.5">
      <c r="A269" s="58">
        <v>257</v>
      </c>
      <c r="B269" s="117" t="s">
        <v>328</v>
      </c>
      <c r="C269" s="90" t="s">
        <v>108</v>
      </c>
      <c r="D269" s="90" t="s">
        <v>131</v>
      </c>
      <c r="E269" s="90" t="s">
        <v>470</v>
      </c>
      <c r="F269" s="91">
        <v>0</v>
      </c>
    </row>
    <row r="270" spans="1:6" ht="25.5">
      <c r="A270" s="58">
        <v>258</v>
      </c>
      <c r="B270" s="117" t="s">
        <v>74</v>
      </c>
      <c r="C270" s="90" t="s">
        <v>108</v>
      </c>
      <c r="D270" s="90" t="s">
        <v>131</v>
      </c>
      <c r="E270" s="90" t="s">
        <v>471</v>
      </c>
      <c r="F270" s="91">
        <v>-5869.6</v>
      </c>
    </row>
    <row r="271" spans="1:6" ht="12.75">
      <c r="A271" s="58">
        <v>259</v>
      </c>
      <c r="B271" s="117" t="s">
        <v>311</v>
      </c>
      <c r="C271" s="90" t="s">
        <v>108</v>
      </c>
      <c r="D271" s="90" t="s">
        <v>131</v>
      </c>
      <c r="E271" s="90" t="s">
        <v>126</v>
      </c>
      <c r="F271" s="91">
        <v>5869.6</v>
      </c>
    </row>
    <row r="272" spans="1:6" ht="25.5">
      <c r="A272" s="58">
        <v>260</v>
      </c>
      <c r="B272" s="117" t="s">
        <v>328</v>
      </c>
      <c r="C272" s="90" t="s">
        <v>108</v>
      </c>
      <c r="D272" s="90" t="s">
        <v>132</v>
      </c>
      <c r="E272" s="90" t="s">
        <v>470</v>
      </c>
      <c r="F272" s="91">
        <v>0</v>
      </c>
    </row>
    <row r="273" spans="1:6" ht="25.5">
      <c r="A273" s="58">
        <v>261</v>
      </c>
      <c r="B273" s="117" t="s">
        <v>74</v>
      </c>
      <c r="C273" s="90" t="s">
        <v>108</v>
      </c>
      <c r="D273" s="90" t="s">
        <v>132</v>
      </c>
      <c r="E273" s="90" t="s">
        <v>471</v>
      </c>
      <c r="F273" s="91">
        <v>6079.1</v>
      </c>
    </row>
    <row r="274" spans="1:6" ht="12.75">
      <c r="A274" s="58">
        <v>262</v>
      </c>
      <c r="B274" s="117" t="s">
        <v>311</v>
      </c>
      <c r="C274" s="90" t="s">
        <v>108</v>
      </c>
      <c r="D274" s="90" t="s">
        <v>132</v>
      </c>
      <c r="E274" s="90" t="s">
        <v>126</v>
      </c>
      <c r="F274" s="91">
        <v>-6079.1</v>
      </c>
    </row>
    <row r="275" spans="1:6" ht="26.25" customHeight="1">
      <c r="A275" s="58">
        <v>263</v>
      </c>
      <c r="B275" s="117" t="s">
        <v>582</v>
      </c>
      <c r="C275" s="90" t="s">
        <v>108</v>
      </c>
      <c r="D275" s="90" t="s">
        <v>223</v>
      </c>
      <c r="E275" s="90" t="s">
        <v>470</v>
      </c>
      <c r="F275" s="91">
        <v>184452</v>
      </c>
    </row>
    <row r="276" spans="1:6" ht="25.5">
      <c r="A276" s="58">
        <v>264</v>
      </c>
      <c r="B276" s="117" t="s">
        <v>584</v>
      </c>
      <c r="C276" s="90" t="s">
        <v>108</v>
      </c>
      <c r="D276" s="90" t="s">
        <v>201</v>
      </c>
      <c r="E276" s="90" t="s">
        <v>470</v>
      </c>
      <c r="F276" s="91">
        <v>-96572</v>
      </c>
    </row>
    <row r="277" spans="1:6" ht="38.25">
      <c r="A277" s="58">
        <v>265</v>
      </c>
      <c r="B277" s="117" t="s">
        <v>329</v>
      </c>
      <c r="C277" s="90" t="s">
        <v>108</v>
      </c>
      <c r="D277" s="90" t="s">
        <v>109</v>
      </c>
      <c r="E277" s="90" t="s">
        <v>470</v>
      </c>
      <c r="F277" s="91">
        <v>-21200</v>
      </c>
    </row>
    <row r="278" spans="1:6" ht="25.5">
      <c r="A278" s="58">
        <v>266</v>
      </c>
      <c r="B278" s="117" t="s">
        <v>74</v>
      </c>
      <c r="C278" s="90" t="s">
        <v>108</v>
      </c>
      <c r="D278" s="90" t="s">
        <v>109</v>
      </c>
      <c r="E278" s="90" t="s">
        <v>471</v>
      </c>
      <c r="F278" s="91">
        <v>-21200</v>
      </c>
    </row>
    <row r="279" spans="1:6" ht="12.75">
      <c r="A279" s="58">
        <v>267</v>
      </c>
      <c r="B279" s="117" t="s">
        <v>330</v>
      </c>
      <c r="C279" s="90" t="s">
        <v>108</v>
      </c>
      <c r="D279" s="90" t="s">
        <v>110</v>
      </c>
      <c r="E279" s="90" t="s">
        <v>470</v>
      </c>
      <c r="F279" s="91">
        <v>-75372</v>
      </c>
    </row>
    <row r="280" spans="1:6" ht="12.75">
      <c r="A280" s="58">
        <v>268</v>
      </c>
      <c r="B280" s="117" t="s">
        <v>258</v>
      </c>
      <c r="C280" s="90" t="s">
        <v>108</v>
      </c>
      <c r="D280" s="90" t="s">
        <v>110</v>
      </c>
      <c r="E280" s="90" t="s">
        <v>538</v>
      </c>
      <c r="F280" s="91">
        <v>-75372</v>
      </c>
    </row>
    <row r="281" spans="1:6" ht="38.25">
      <c r="A281" s="58">
        <v>269</v>
      </c>
      <c r="B281" s="117" t="s">
        <v>586</v>
      </c>
      <c r="C281" s="90" t="s">
        <v>108</v>
      </c>
      <c r="D281" s="90" t="s">
        <v>202</v>
      </c>
      <c r="E281" s="90" t="s">
        <v>470</v>
      </c>
      <c r="F281" s="91">
        <v>281024</v>
      </c>
    </row>
    <row r="282" spans="1:6" ht="12.75">
      <c r="A282" s="58">
        <v>270</v>
      </c>
      <c r="B282" s="117" t="s">
        <v>331</v>
      </c>
      <c r="C282" s="90" t="s">
        <v>108</v>
      </c>
      <c r="D282" s="90" t="s">
        <v>111</v>
      </c>
      <c r="E282" s="90" t="s">
        <v>470</v>
      </c>
      <c r="F282" s="91">
        <v>281024</v>
      </c>
    </row>
    <row r="283" spans="1:6" ht="12.75">
      <c r="A283" s="58">
        <v>271</v>
      </c>
      <c r="B283" s="117" t="s">
        <v>258</v>
      </c>
      <c r="C283" s="90" t="s">
        <v>108</v>
      </c>
      <c r="D283" s="90" t="s">
        <v>111</v>
      </c>
      <c r="E283" s="90" t="s">
        <v>538</v>
      </c>
      <c r="F283" s="91">
        <v>282000</v>
      </c>
    </row>
    <row r="284" spans="1:6" ht="25.5">
      <c r="A284" s="58">
        <v>272</v>
      </c>
      <c r="B284" s="117" t="s">
        <v>74</v>
      </c>
      <c r="C284" s="90" t="s">
        <v>108</v>
      </c>
      <c r="D284" s="90" t="s">
        <v>111</v>
      </c>
      <c r="E284" s="90" t="s">
        <v>471</v>
      </c>
      <c r="F284" s="91">
        <v>-976</v>
      </c>
    </row>
    <row r="285" spans="1:6" ht="12.75">
      <c r="A285" s="58">
        <v>273</v>
      </c>
      <c r="B285" s="131" t="s">
        <v>332</v>
      </c>
      <c r="C285" s="132" t="s">
        <v>133</v>
      </c>
      <c r="D285" s="132" t="s">
        <v>469</v>
      </c>
      <c r="E285" s="132" t="s">
        <v>470</v>
      </c>
      <c r="F285" s="91">
        <v>0</v>
      </c>
    </row>
    <row r="286" spans="1:6" ht="25.5">
      <c r="A286" s="58">
        <v>274</v>
      </c>
      <c r="B286" s="117" t="s">
        <v>573</v>
      </c>
      <c r="C286" s="90" t="s">
        <v>133</v>
      </c>
      <c r="D286" s="90" t="s">
        <v>195</v>
      </c>
      <c r="E286" s="90" t="s">
        <v>470</v>
      </c>
      <c r="F286" s="91">
        <v>0</v>
      </c>
    </row>
    <row r="287" spans="1:6" ht="38.25">
      <c r="A287" s="58">
        <v>275</v>
      </c>
      <c r="B287" s="117" t="s">
        <v>577</v>
      </c>
      <c r="C287" s="90" t="s">
        <v>133</v>
      </c>
      <c r="D287" s="90" t="s">
        <v>203</v>
      </c>
      <c r="E287" s="90" t="s">
        <v>470</v>
      </c>
      <c r="F287" s="91">
        <v>0</v>
      </c>
    </row>
    <row r="288" spans="1:6" ht="25.5">
      <c r="A288" s="58">
        <v>276</v>
      </c>
      <c r="B288" s="117" t="s">
        <v>333</v>
      </c>
      <c r="C288" s="90" t="s">
        <v>133</v>
      </c>
      <c r="D288" s="90" t="s">
        <v>134</v>
      </c>
      <c r="E288" s="90" t="s">
        <v>470</v>
      </c>
      <c r="F288" s="91">
        <v>-7800</v>
      </c>
    </row>
    <row r="289" spans="1:6" ht="12.75">
      <c r="A289" s="58">
        <v>277</v>
      </c>
      <c r="B289" s="117" t="s">
        <v>70</v>
      </c>
      <c r="C289" s="90" t="s">
        <v>133</v>
      </c>
      <c r="D289" s="90" t="s">
        <v>134</v>
      </c>
      <c r="E289" s="90" t="s">
        <v>7</v>
      </c>
      <c r="F289" s="91">
        <v>-4000</v>
      </c>
    </row>
    <row r="290" spans="1:6" ht="25.5">
      <c r="A290" s="58">
        <v>278</v>
      </c>
      <c r="B290" s="117" t="s">
        <v>74</v>
      </c>
      <c r="C290" s="90" t="s">
        <v>133</v>
      </c>
      <c r="D290" s="90" t="s">
        <v>134</v>
      </c>
      <c r="E290" s="90" t="s">
        <v>471</v>
      </c>
      <c r="F290" s="91">
        <v>-3800</v>
      </c>
    </row>
    <row r="291" spans="1:6" ht="25.5">
      <c r="A291" s="58">
        <v>279</v>
      </c>
      <c r="B291" s="117" t="s">
        <v>334</v>
      </c>
      <c r="C291" s="90" t="s">
        <v>133</v>
      </c>
      <c r="D291" s="90" t="s">
        <v>135</v>
      </c>
      <c r="E291" s="90" t="s">
        <v>470</v>
      </c>
      <c r="F291" s="91">
        <v>48000</v>
      </c>
    </row>
    <row r="292" spans="1:6" ht="12.75">
      <c r="A292" s="58">
        <v>280</v>
      </c>
      <c r="B292" s="117" t="s">
        <v>258</v>
      </c>
      <c r="C292" s="90" t="s">
        <v>133</v>
      </c>
      <c r="D292" s="90" t="s">
        <v>135</v>
      </c>
      <c r="E292" s="90" t="s">
        <v>538</v>
      </c>
      <c r="F292" s="91">
        <v>396112.02</v>
      </c>
    </row>
    <row r="293" spans="1:6" ht="25.5">
      <c r="A293" s="58">
        <v>281</v>
      </c>
      <c r="B293" s="117" t="s">
        <v>74</v>
      </c>
      <c r="C293" s="90" t="s">
        <v>133</v>
      </c>
      <c r="D293" s="90" t="s">
        <v>135</v>
      </c>
      <c r="E293" s="90" t="s">
        <v>471</v>
      </c>
      <c r="F293" s="91">
        <v>-343573.02</v>
      </c>
    </row>
    <row r="294" spans="1:6" ht="12.75">
      <c r="A294" s="58">
        <v>282</v>
      </c>
      <c r="B294" s="117" t="s">
        <v>319</v>
      </c>
      <c r="C294" s="90" t="s">
        <v>133</v>
      </c>
      <c r="D294" s="90" t="s">
        <v>135</v>
      </c>
      <c r="E294" s="90" t="s">
        <v>472</v>
      </c>
      <c r="F294" s="91">
        <v>-4539</v>
      </c>
    </row>
    <row r="295" spans="1:6" ht="38.25">
      <c r="A295" s="58">
        <v>283</v>
      </c>
      <c r="B295" s="117" t="s">
        <v>335</v>
      </c>
      <c r="C295" s="90" t="s">
        <v>133</v>
      </c>
      <c r="D295" s="90" t="s">
        <v>136</v>
      </c>
      <c r="E295" s="90" t="s">
        <v>470</v>
      </c>
      <c r="F295" s="91">
        <v>-40200</v>
      </c>
    </row>
    <row r="296" spans="1:6" ht="25.5">
      <c r="A296" s="58">
        <v>284</v>
      </c>
      <c r="B296" s="117" t="s">
        <v>74</v>
      </c>
      <c r="C296" s="90" t="s">
        <v>133</v>
      </c>
      <c r="D296" s="90" t="s">
        <v>136</v>
      </c>
      <c r="E296" s="90" t="s">
        <v>471</v>
      </c>
      <c r="F296" s="91">
        <v>-38776</v>
      </c>
    </row>
    <row r="297" spans="1:6" ht="12.75">
      <c r="A297" s="58">
        <v>285</v>
      </c>
      <c r="B297" s="117" t="s">
        <v>336</v>
      </c>
      <c r="C297" s="90" t="s">
        <v>133</v>
      </c>
      <c r="D297" s="90" t="s">
        <v>136</v>
      </c>
      <c r="E297" s="90" t="s">
        <v>137</v>
      </c>
      <c r="F297" s="91">
        <v>-1424</v>
      </c>
    </row>
    <row r="298" spans="1:6" ht="12.75">
      <c r="A298" s="58">
        <v>286</v>
      </c>
      <c r="B298" s="131" t="s">
        <v>337</v>
      </c>
      <c r="C298" s="132" t="s">
        <v>141</v>
      </c>
      <c r="D298" s="132" t="s">
        <v>469</v>
      </c>
      <c r="E298" s="132" t="s">
        <v>470</v>
      </c>
      <c r="F298" s="91">
        <f>1000+2849300</f>
        <v>2850300</v>
      </c>
    </row>
    <row r="299" spans="1:6" ht="12.75">
      <c r="A299" s="58">
        <v>287</v>
      </c>
      <c r="B299" s="131" t="s">
        <v>338</v>
      </c>
      <c r="C299" s="132" t="s">
        <v>142</v>
      </c>
      <c r="D299" s="132" t="s">
        <v>469</v>
      </c>
      <c r="E299" s="132" t="s">
        <v>470</v>
      </c>
      <c r="F299" s="91">
        <f>-129883.96+2849300</f>
        <v>2719416.04</v>
      </c>
    </row>
    <row r="300" spans="1:6" ht="25.5">
      <c r="A300" s="58">
        <v>288</v>
      </c>
      <c r="B300" s="117" t="s">
        <v>578</v>
      </c>
      <c r="C300" s="90" t="s">
        <v>142</v>
      </c>
      <c r="D300" s="90" t="s">
        <v>199</v>
      </c>
      <c r="E300" s="90" t="s">
        <v>470</v>
      </c>
      <c r="F300" s="91">
        <f>-154883.96+2849300</f>
        <v>2694416.04</v>
      </c>
    </row>
    <row r="301" spans="1:6" ht="12.75">
      <c r="A301" s="58">
        <v>289</v>
      </c>
      <c r="B301" s="117" t="s">
        <v>579</v>
      </c>
      <c r="C301" s="90" t="s">
        <v>142</v>
      </c>
      <c r="D301" s="90" t="s">
        <v>204</v>
      </c>
      <c r="E301" s="90" t="s">
        <v>470</v>
      </c>
      <c r="F301" s="91">
        <f>-154883.96+2849300</f>
        <v>2694416.04</v>
      </c>
    </row>
    <row r="302" spans="1:6" ht="12.75">
      <c r="A302" s="58">
        <v>290</v>
      </c>
      <c r="B302" s="117" t="s">
        <v>325</v>
      </c>
      <c r="C302" s="90" t="s">
        <v>142</v>
      </c>
      <c r="D302" s="90" t="s">
        <v>139</v>
      </c>
      <c r="E302" s="90" t="s">
        <v>470</v>
      </c>
      <c r="F302" s="91">
        <v>-154883.96</v>
      </c>
    </row>
    <row r="303" spans="1:6" ht="12.75">
      <c r="A303" s="58">
        <v>291</v>
      </c>
      <c r="B303" s="117" t="s">
        <v>281</v>
      </c>
      <c r="C303" s="90" t="s">
        <v>142</v>
      </c>
      <c r="D303" s="90" t="s">
        <v>139</v>
      </c>
      <c r="E303" s="90" t="s">
        <v>473</v>
      </c>
      <c r="F303" s="91">
        <v>-18000</v>
      </c>
    </row>
    <row r="304" spans="1:6" ht="12.75">
      <c r="A304" s="58">
        <v>292</v>
      </c>
      <c r="B304" s="117" t="s">
        <v>311</v>
      </c>
      <c r="C304" s="90" t="s">
        <v>142</v>
      </c>
      <c r="D304" s="90" t="s">
        <v>139</v>
      </c>
      <c r="E304" s="90" t="s">
        <v>126</v>
      </c>
      <c r="F304" s="91">
        <v>-136883.96</v>
      </c>
    </row>
    <row r="305" spans="1:6" ht="51">
      <c r="A305" s="58">
        <v>293</v>
      </c>
      <c r="B305" s="117" t="s">
        <v>339</v>
      </c>
      <c r="C305" s="90" t="s">
        <v>142</v>
      </c>
      <c r="D305" s="90" t="s">
        <v>180</v>
      </c>
      <c r="E305" s="90" t="s">
        <v>470</v>
      </c>
      <c r="F305" s="91">
        <v>2137000</v>
      </c>
    </row>
    <row r="306" spans="1:6" ht="12.75">
      <c r="A306" s="58">
        <v>294</v>
      </c>
      <c r="B306" s="117" t="s">
        <v>281</v>
      </c>
      <c r="C306" s="90" t="s">
        <v>142</v>
      </c>
      <c r="D306" s="90" t="s">
        <v>180</v>
      </c>
      <c r="E306" s="90" t="s">
        <v>473</v>
      </c>
      <c r="F306" s="91">
        <v>2137000</v>
      </c>
    </row>
    <row r="307" spans="1:6" ht="51">
      <c r="A307" s="58">
        <v>295</v>
      </c>
      <c r="B307" s="117" t="s">
        <v>339</v>
      </c>
      <c r="C307" s="90">
        <v>801</v>
      </c>
      <c r="D307" s="90">
        <v>1010246500</v>
      </c>
      <c r="E307" s="90" t="s">
        <v>470</v>
      </c>
      <c r="F307" s="91">
        <v>712300</v>
      </c>
    </row>
    <row r="308" spans="1:6" ht="12.75">
      <c r="A308" s="58">
        <v>296</v>
      </c>
      <c r="B308" s="117" t="s">
        <v>281</v>
      </c>
      <c r="C308" s="90">
        <v>801</v>
      </c>
      <c r="D308" s="90">
        <v>1010246500</v>
      </c>
      <c r="E308" s="90">
        <v>610</v>
      </c>
      <c r="F308" s="91">
        <v>712300</v>
      </c>
    </row>
    <row r="309" spans="1:6" ht="12.75">
      <c r="A309" s="58">
        <v>297</v>
      </c>
      <c r="B309" s="117" t="s">
        <v>68</v>
      </c>
      <c r="C309" s="90" t="s">
        <v>142</v>
      </c>
      <c r="D309" s="90" t="s">
        <v>5</v>
      </c>
      <c r="E309" s="90" t="s">
        <v>470</v>
      </c>
      <c r="F309" s="91">
        <v>25000</v>
      </c>
    </row>
    <row r="310" spans="1:6" ht="12.75">
      <c r="A310" s="58">
        <v>298</v>
      </c>
      <c r="B310" s="117" t="s">
        <v>340</v>
      </c>
      <c r="C310" s="90" t="s">
        <v>142</v>
      </c>
      <c r="D310" s="90" t="s">
        <v>143</v>
      </c>
      <c r="E310" s="90" t="s">
        <v>470</v>
      </c>
      <c r="F310" s="91">
        <v>25000</v>
      </c>
    </row>
    <row r="311" spans="1:6" ht="12.75">
      <c r="A311" s="58">
        <v>299</v>
      </c>
      <c r="B311" s="117" t="s">
        <v>281</v>
      </c>
      <c r="C311" s="90" t="s">
        <v>142</v>
      </c>
      <c r="D311" s="90" t="s">
        <v>143</v>
      </c>
      <c r="E311" s="90" t="s">
        <v>473</v>
      </c>
      <c r="F311" s="91">
        <v>25000</v>
      </c>
    </row>
    <row r="312" spans="1:6" ht="12.75">
      <c r="A312" s="58">
        <v>300</v>
      </c>
      <c r="B312" s="131" t="s">
        <v>341</v>
      </c>
      <c r="C312" s="132" t="s">
        <v>144</v>
      </c>
      <c r="D312" s="132" t="s">
        <v>469</v>
      </c>
      <c r="E312" s="132" t="s">
        <v>470</v>
      </c>
      <c r="F312" s="91">
        <v>130883.96</v>
      </c>
    </row>
    <row r="313" spans="1:6" ht="25.5">
      <c r="A313" s="58">
        <v>301</v>
      </c>
      <c r="B313" s="117" t="s">
        <v>578</v>
      </c>
      <c r="C313" s="90" t="s">
        <v>144</v>
      </c>
      <c r="D313" s="90" t="s">
        <v>199</v>
      </c>
      <c r="E313" s="90" t="s">
        <v>470</v>
      </c>
      <c r="F313" s="91">
        <v>130883.96</v>
      </c>
    </row>
    <row r="314" spans="1:6" ht="38.25">
      <c r="A314" s="58">
        <v>302</v>
      </c>
      <c r="B314" s="117" t="s">
        <v>581</v>
      </c>
      <c r="C314" s="90" t="s">
        <v>144</v>
      </c>
      <c r="D314" s="90" t="s">
        <v>205</v>
      </c>
      <c r="E314" s="90" t="s">
        <v>470</v>
      </c>
      <c r="F314" s="91">
        <v>130883.96</v>
      </c>
    </row>
    <row r="315" spans="1:6" ht="38.25">
      <c r="A315" s="58">
        <v>303</v>
      </c>
      <c r="B315" s="117" t="s">
        <v>326</v>
      </c>
      <c r="C315" s="90" t="s">
        <v>144</v>
      </c>
      <c r="D315" s="90" t="s">
        <v>140</v>
      </c>
      <c r="E315" s="90" t="s">
        <v>470</v>
      </c>
      <c r="F315" s="91">
        <v>130883.96</v>
      </c>
    </row>
    <row r="316" spans="1:6" ht="12.75">
      <c r="A316" s="58">
        <v>304</v>
      </c>
      <c r="B316" s="117" t="s">
        <v>281</v>
      </c>
      <c r="C316" s="90" t="s">
        <v>144</v>
      </c>
      <c r="D316" s="90" t="s">
        <v>140</v>
      </c>
      <c r="E316" s="90" t="s">
        <v>473</v>
      </c>
      <c r="F316" s="91">
        <v>130883.96</v>
      </c>
    </row>
    <row r="317" spans="1:6" ht="12.75">
      <c r="A317" s="58">
        <v>305</v>
      </c>
      <c r="B317" s="131" t="s">
        <v>342</v>
      </c>
      <c r="C317" s="132" t="s">
        <v>37</v>
      </c>
      <c r="D317" s="132" t="s">
        <v>469</v>
      </c>
      <c r="E317" s="132" t="s">
        <v>470</v>
      </c>
      <c r="F317" s="91">
        <v>51376.3</v>
      </c>
    </row>
    <row r="318" spans="1:6" ht="12.75">
      <c r="A318" s="58">
        <v>306</v>
      </c>
      <c r="B318" s="131" t="s">
        <v>343</v>
      </c>
      <c r="C318" s="132" t="s">
        <v>38</v>
      </c>
      <c r="D318" s="132" t="s">
        <v>469</v>
      </c>
      <c r="E318" s="132" t="s">
        <v>470</v>
      </c>
      <c r="F318" s="91">
        <v>30376.3</v>
      </c>
    </row>
    <row r="319" spans="1:6" ht="25.5">
      <c r="A319" s="58">
        <v>307</v>
      </c>
      <c r="B319" s="117" t="s">
        <v>554</v>
      </c>
      <c r="C319" s="90" t="s">
        <v>38</v>
      </c>
      <c r="D319" s="90" t="s">
        <v>230</v>
      </c>
      <c r="E319" s="90" t="s">
        <v>470</v>
      </c>
      <c r="F319" s="91">
        <v>0</v>
      </c>
    </row>
    <row r="320" spans="1:6" ht="51">
      <c r="A320" s="58">
        <v>308</v>
      </c>
      <c r="B320" s="117" t="s">
        <v>556</v>
      </c>
      <c r="C320" s="90" t="s">
        <v>38</v>
      </c>
      <c r="D320" s="90" t="s">
        <v>206</v>
      </c>
      <c r="E320" s="90" t="s">
        <v>470</v>
      </c>
      <c r="F320" s="91">
        <v>0</v>
      </c>
    </row>
    <row r="321" spans="1:6" ht="25.5">
      <c r="A321" s="58">
        <v>309</v>
      </c>
      <c r="B321" s="117" t="s">
        <v>344</v>
      </c>
      <c r="C321" s="90" t="s">
        <v>38</v>
      </c>
      <c r="D321" s="90" t="s">
        <v>112</v>
      </c>
      <c r="E321" s="90" t="s">
        <v>470</v>
      </c>
      <c r="F321" s="91">
        <v>-129100</v>
      </c>
    </row>
    <row r="322" spans="1:6" ht="25.5">
      <c r="A322" s="58">
        <v>310</v>
      </c>
      <c r="B322" s="117" t="s">
        <v>253</v>
      </c>
      <c r="C322" s="90" t="s">
        <v>38</v>
      </c>
      <c r="D322" s="90" t="s">
        <v>112</v>
      </c>
      <c r="E322" s="90" t="s">
        <v>40</v>
      </c>
      <c r="F322" s="91">
        <v>-129100</v>
      </c>
    </row>
    <row r="323" spans="1:6" ht="25.5">
      <c r="A323" s="58">
        <v>311</v>
      </c>
      <c r="B323" s="117" t="s">
        <v>345</v>
      </c>
      <c r="C323" s="90" t="s">
        <v>38</v>
      </c>
      <c r="D323" s="90" t="s">
        <v>113</v>
      </c>
      <c r="E323" s="90" t="s">
        <v>470</v>
      </c>
      <c r="F323" s="91">
        <v>129100</v>
      </c>
    </row>
    <row r="324" spans="1:6" ht="25.5">
      <c r="A324" s="58">
        <v>312</v>
      </c>
      <c r="B324" s="117" t="s">
        <v>253</v>
      </c>
      <c r="C324" s="90" t="s">
        <v>38</v>
      </c>
      <c r="D324" s="90" t="s">
        <v>113</v>
      </c>
      <c r="E324" s="90" t="s">
        <v>40</v>
      </c>
      <c r="F324" s="91">
        <v>129100</v>
      </c>
    </row>
    <row r="325" spans="1:6" ht="12.75">
      <c r="A325" s="58">
        <v>313</v>
      </c>
      <c r="B325" s="117" t="s">
        <v>68</v>
      </c>
      <c r="C325" s="90" t="s">
        <v>38</v>
      </c>
      <c r="D325" s="90" t="s">
        <v>5</v>
      </c>
      <c r="E325" s="90" t="s">
        <v>470</v>
      </c>
      <c r="F325" s="91">
        <v>30376.3</v>
      </c>
    </row>
    <row r="326" spans="1:6" ht="25.5">
      <c r="A326" s="58">
        <v>314</v>
      </c>
      <c r="B326" s="117" t="s">
        <v>346</v>
      </c>
      <c r="C326" s="90" t="s">
        <v>38</v>
      </c>
      <c r="D326" s="90" t="s">
        <v>114</v>
      </c>
      <c r="E326" s="90" t="s">
        <v>470</v>
      </c>
      <c r="F326" s="91">
        <v>-4623.7</v>
      </c>
    </row>
    <row r="327" spans="1:6" ht="25.5">
      <c r="A327" s="58">
        <v>315</v>
      </c>
      <c r="B327" s="117" t="s">
        <v>74</v>
      </c>
      <c r="C327" s="90" t="s">
        <v>38</v>
      </c>
      <c r="D327" s="90" t="s">
        <v>114</v>
      </c>
      <c r="E327" s="90" t="s">
        <v>471</v>
      </c>
      <c r="F327" s="91">
        <v>-4623.7</v>
      </c>
    </row>
    <row r="328" spans="1:6" ht="12.75">
      <c r="A328" s="58">
        <v>316</v>
      </c>
      <c r="B328" s="117" t="s">
        <v>245</v>
      </c>
      <c r="C328" s="90" t="s">
        <v>38</v>
      </c>
      <c r="D328" s="90" t="s">
        <v>39</v>
      </c>
      <c r="E328" s="90" t="s">
        <v>470</v>
      </c>
      <c r="F328" s="91">
        <v>35000</v>
      </c>
    </row>
    <row r="329" spans="1:6" ht="25.5">
      <c r="A329" s="58">
        <v>317</v>
      </c>
      <c r="B329" s="117" t="s">
        <v>253</v>
      </c>
      <c r="C329" s="90" t="s">
        <v>38</v>
      </c>
      <c r="D329" s="90" t="s">
        <v>39</v>
      </c>
      <c r="E329" s="90" t="s">
        <v>40</v>
      </c>
      <c r="F329" s="91">
        <v>35000</v>
      </c>
    </row>
    <row r="330" spans="1:6" ht="12.75">
      <c r="A330" s="58">
        <v>318</v>
      </c>
      <c r="B330" s="131" t="s">
        <v>347</v>
      </c>
      <c r="C330" s="132" t="s">
        <v>115</v>
      </c>
      <c r="D330" s="132" t="s">
        <v>469</v>
      </c>
      <c r="E330" s="132" t="s">
        <v>470</v>
      </c>
      <c r="F330" s="91">
        <v>21000</v>
      </c>
    </row>
    <row r="331" spans="1:6" ht="25.5">
      <c r="A331" s="58">
        <v>319</v>
      </c>
      <c r="B331" s="117" t="s">
        <v>568</v>
      </c>
      <c r="C331" s="90" t="s">
        <v>115</v>
      </c>
      <c r="D331" s="90" t="s">
        <v>189</v>
      </c>
      <c r="E331" s="90" t="s">
        <v>470</v>
      </c>
      <c r="F331" s="91">
        <v>21000</v>
      </c>
    </row>
    <row r="332" spans="1:6" ht="38.25">
      <c r="A332" s="58">
        <v>320</v>
      </c>
      <c r="B332" s="117" t="s">
        <v>571</v>
      </c>
      <c r="C332" s="90" t="s">
        <v>115</v>
      </c>
      <c r="D332" s="90" t="s">
        <v>208</v>
      </c>
      <c r="E332" s="90" t="s">
        <v>470</v>
      </c>
      <c r="F332" s="91">
        <v>21000</v>
      </c>
    </row>
    <row r="333" spans="1:6" ht="16.5" customHeight="1">
      <c r="A333" s="58">
        <v>321</v>
      </c>
      <c r="B333" s="117" t="s">
        <v>348</v>
      </c>
      <c r="C333" s="90" t="s">
        <v>115</v>
      </c>
      <c r="D333" s="90" t="s">
        <v>116</v>
      </c>
      <c r="E333" s="90" t="s">
        <v>470</v>
      </c>
      <c r="F333" s="91">
        <v>21000</v>
      </c>
    </row>
    <row r="334" spans="1:6" ht="12.75">
      <c r="A334" s="58">
        <v>322</v>
      </c>
      <c r="B334" s="117" t="s">
        <v>349</v>
      </c>
      <c r="C334" s="90" t="s">
        <v>115</v>
      </c>
      <c r="D334" s="90" t="s">
        <v>116</v>
      </c>
      <c r="E334" s="90" t="s">
        <v>117</v>
      </c>
      <c r="F334" s="91">
        <v>21000</v>
      </c>
    </row>
    <row r="335" spans="1:6" ht="12.75">
      <c r="A335" s="58">
        <v>323</v>
      </c>
      <c r="B335" s="131" t="s">
        <v>350</v>
      </c>
      <c r="C335" s="132" t="s">
        <v>118</v>
      </c>
      <c r="D335" s="132" t="s">
        <v>469</v>
      </c>
      <c r="E335" s="132" t="s">
        <v>470</v>
      </c>
      <c r="F335" s="91">
        <v>-451156</v>
      </c>
    </row>
    <row r="336" spans="1:6" ht="12.75">
      <c r="A336" s="58">
        <v>324</v>
      </c>
      <c r="B336" s="131" t="s">
        <v>351</v>
      </c>
      <c r="C336" s="132" t="s">
        <v>119</v>
      </c>
      <c r="D336" s="132" t="s">
        <v>469</v>
      </c>
      <c r="E336" s="132" t="s">
        <v>470</v>
      </c>
      <c r="F336" s="91">
        <v>-451156</v>
      </c>
    </row>
    <row r="337" spans="1:6" ht="25.5" customHeight="1">
      <c r="A337" s="58">
        <v>325</v>
      </c>
      <c r="B337" s="117" t="s">
        <v>582</v>
      </c>
      <c r="C337" s="90" t="s">
        <v>119</v>
      </c>
      <c r="D337" s="90" t="s">
        <v>223</v>
      </c>
      <c r="E337" s="90" t="s">
        <v>470</v>
      </c>
      <c r="F337" s="91">
        <v>-451156</v>
      </c>
    </row>
    <row r="338" spans="1:6" ht="25.5">
      <c r="A338" s="58">
        <v>326</v>
      </c>
      <c r="B338" s="117" t="s">
        <v>583</v>
      </c>
      <c r="C338" s="90" t="s">
        <v>119</v>
      </c>
      <c r="D338" s="90" t="s">
        <v>209</v>
      </c>
      <c r="E338" s="90" t="s">
        <v>470</v>
      </c>
      <c r="F338" s="91">
        <v>-451156</v>
      </c>
    </row>
    <row r="339" spans="1:6" ht="25.5">
      <c r="A339" s="58">
        <v>327</v>
      </c>
      <c r="B339" s="117" t="s">
        <v>352</v>
      </c>
      <c r="C339" s="90" t="s">
        <v>119</v>
      </c>
      <c r="D339" s="90" t="s">
        <v>120</v>
      </c>
      <c r="E339" s="90" t="s">
        <v>470</v>
      </c>
      <c r="F339" s="91">
        <v>-29520</v>
      </c>
    </row>
    <row r="340" spans="1:6" ht="25.5">
      <c r="A340" s="58">
        <v>328</v>
      </c>
      <c r="B340" s="117" t="s">
        <v>74</v>
      </c>
      <c r="C340" s="90" t="s">
        <v>119</v>
      </c>
      <c r="D340" s="90" t="s">
        <v>120</v>
      </c>
      <c r="E340" s="90" t="s">
        <v>471</v>
      </c>
      <c r="F340" s="91">
        <v>-29520</v>
      </c>
    </row>
    <row r="341" spans="1:6" ht="12.75">
      <c r="A341" s="58">
        <v>329</v>
      </c>
      <c r="B341" s="117" t="s">
        <v>353</v>
      </c>
      <c r="C341" s="90" t="s">
        <v>119</v>
      </c>
      <c r="D341" s="90" t="s">
        <v>121</v>
      </c>
      <c r="E341" s="90" t="s">
        <v>470</v>
      </c>
      <c r="F341" s="91">
        <v>-171636</v>
      </c>
    </row>
    <row r="342" spans="1:6" ht="25.5">
      <c r="A342" s="58">
        <v>330</v>
      </c>
      <c r="B342" s="117" t="s">
        <v>74</v>
      </c>
      <c r="C342" s="90" t="s">
        <v>119</v>
      </c>
      <c r="D342" s="90" t="s">
        <v>121</v>
      </c>
      <c r="E342" s="90" t="s">
        <v>471</v>
      </c>
      <c r="F342" s="91">
        <v>-171636</v>
      </c>
    </row>
    <row r="343" spans="1:6" ht="25.5">
      <c r="A343" s="58">
        <v>331</v>
      </c>
      <c r="B343" s="117" t="s">
        <v>354</v>
      </c>
      <c r="C343" s="90" t="s">
        <v>119</v>
      </c>
      <c r="D343" s="90" t="s">
        <v>122</v>
      </c>
      <c r="E343" s="90" t="s">
        <v>470</v>
      </c>
      <c r="F343" s="91">
        <v>-250000</v>
      </c>
    </row>
    <row r="344" spans="1:6" ht="25.5">
      <c r="A344" s="58">
        <v>332</v>
      </c>
      <c r="B344" s="117" t="s">
        <v>74</v>
      </c>
      <c r="C344" s="90" t="s">
        <v>119</v>
      </c>
      <c r="D344" s="90" t="s">
        <v>122</v>
      </c>
      <c r="E344" s="90" t="s">
        <v>471</v>
      </c>
      <c r="F344" s="91">
        <v>-250000</v>
      </c>
    </row>
    <row r="345" spans="2:6" ht="12.75">
      <c r="B345" s="177" t="s">
        <v>510</v>
      </c>
      <c r="C345" s="178"/>
      <c r="D345" s="178"/>
      <c r="E345" s="179"/>
      <c r="F345" s="154">
        <f>2700800+2849300</f>
        <v>5550100</v>
      </c>
    </row>
    <row r="346" spans="2:6" ht="12.75">
      <c r="B346" s="151"/>
      <c r="C346" s="152"/>
      <c r="D346" s="152"/>
      <c r="E346" s="152"/>
      <c r="F346" s="153"/>
    </row>
    <row r="347" spans="2:6" ht="12.75">
      <c r="B347" s="151"/>
      <c r="C347" s="152"/>
      <c r="D347" s="152"/>
      <c r="E347" s="152"/>
      <c r="F347" s="153"/>
    </row>
    <row r="349" spans="2:6" ht="15">
      <c r="B349" s="155" t="s">
        <v>479</v>
      </c>
      <c r="C349" s="155"/>
      <c r="D349" s="155"/>
      <c r="E349" s="155"/>
      <c r="F349" s="156"/>
    </row>
    <row r="350" spans="2:6" ht="15">
      <c r="B350" s="157" t="s">
        <v>480</v>
      </c>
      <c r="C350" s="157"/>
      <c r="D350" s="157"/>
      <c r="E350" s="157"/>
      <c r="F350" s="156"/>
    </row>
    <row r="351" spans="2:6" ht="15">
      <c r="B351" s="161"/>
      <c r="C351" s="161"/>
      <c r="D351" s="161"/>
      <c r="E351" s="161"/>
      <c r="F351" s="156"/>
    </row>
    <row r="352" spans="2:6" ht="15">
      <c r="B352" s="161" t="s">
        <v>184</v>
      </c>
      <c r="C352" s="162"/>
      <c r="D352" s="180" t="s">
        <v>481</v>
      </c>
      <c r="E352" s="180"/>
      <c r="F352" s="180"/>
    </row>
  </sheetData>
  <sheetProtection/>
  <autoFilter ref="A12:F345"/>
  <mergeCells count="4">
    <mergeCell ref="B9:F9"/>
    <mergeCell ref="B10:F10"/>
    <mergeCell ref="B345:E345"/>
    <mergeCell ref="D352:F352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31">
      <selection activeCell="A3" sqref="A3:IV3"/>
    </sheetView>
  </sheetViews>
  <sheetFormatPr defaultColWidth="11.25390625" defaultRowHeight="12.75"/>
  <cols>
    <col min="1" max="1" width="5.75390625" style="0" customWidth="1"/>
    <col min="2" max="2" width="51.25390625" style="19" customWidth="1"/>
    <col min="3" max="3" width="7.375" style="0" customWidth="1"/>
    <col min="4" max="4" width="11.375" style="0" customWidth="1"/>
    <col min="5" max="5" width="7.875" style="0" customWidth="1"/>
    <col min="6" max="6" width="13.75390625" style="0" customWidth="1"/>
    <col min="7" max="7" width="12.25390625" style="0" customWidth="1"/>
  </cols>
  <sheetData>
    <row r="1" spans="1:6" ht="16.5" customHeight="1">
      <c r="A1" s="20"/>
      <c r="C1" s="16" t="s">
        <v>536</v>
      </c>
      <c r="D1" s="17"/>
      <c r="E1" s="17"/>
      <c r="F1" s="17"/>
    </row>
    <row r="2" spans="1:6" ht="12.75">
      <c r="A2" s="20"/>
      <c r="C2" s="17" t="s">
        <v>185</v>
      </c>
      <c r="D2" s="17"/>
      <c r="E2" s="17"/>
      <c r="F2" s="17"/>
    </row>
    <row r="3" spans="1:6" ht="12.75">
      <c r="A3" s="20"/>
      <c r="C3" s="17" t="s">
        <v>182</v>
      </c>
      <c r="D3" s="17"/>
      <c r="E3" s="17"/>
      <c r="F3" s="17"/>
    </row>
    <row r="4" spans="1:6" ht="12.75">
      <c r="A4" s="20"/>
      <c r="C4" s="17" t="s">
        <v>431</v>
      </c>
      <c r="D4" s="17"/>
      <c r="E4" s="17"/>
      <c r="F4" s="17"/>
    </row>
    <row r="5" spans="1:6" ht="12.75">
      <c r="A5" s="20"/>
      <c r="C5" s="17" t="s">
        <v>484</v>
      </c>
      <c r="D5" s="17"/>
      <c r="E5" s="17"/>
      <c r="F5" s="17"/>
    </row>
    <row r="6" spans="1:6" ht="12.75">
      <c r="A6" s="20"/>
      <c r="C6" s="18" t="s">
        <v>485</v>
      </c>
      <c r="D6" s="17"/>
      <c r="E6" s="17"/>
      <c r="F6" s="17"/>
    </row>
    <row r="7" spans="1:6" ht="12.75">
      <c r="A7" s="20"/>
      <c r="C7" t="s">
        <v>486</v>
      </c>
      <c r="D7" s="17"/>
      <c r="E7" s="17"/>
      <c r="F7" s="17"/>
    </row>
    <row r="8" spans="1:5" ht="9.75" customHeight="1">
      <c r="A8" s="20"/>
      <c r="B8" s="51"/>
      <c r="C8" s="3"/>
      <c r="D8" s="4"/>
      <c r="E8" s="4"/>
    </row>
    <row r="9" spans="1:6" ht="16.5" customHeight="1">
      <c r="A9" s="5"/>
      <c r="B9" s="181" t="s">
        <v>523</v>
      </c>
      <c r="C9" s="181"/>
      <c r="D9" s="181"/>
      <c r="E9" s="181"/>
      <c r="F9" s="181"/>
    </row>
    <row r="10" spans="1:6" ht="45.75" customHeight="1">
      <c r="A10" s="20"/>
      <c r="B10" s="176" t="s">
        <v>524</v>
      </c>
      <c r="C10" s="176"/>
      <c r="D10" s="176"/>
      <c r="E10" s="176"/>
      <c r="F10" s="176"/>
    </row>
    <row r="11" spans="1:5" ht="15" customHeight="1" thickBot="1">
      <c r="A11" s="20"/>
      <c r="B11" s="6"/>
      <c r="C11" s="4"/>
      <c r="D11" s="3"/>
      <c r="E11" s="4"/>
    </row>
    <row r="12" spans="1:7" ht="58.5" customHeight="1">
      <c r="A12" s="80" t="s">
        <v>211</v>
      </c>
      <c r="B12" s="85" t="s">
        <v>525</v>
      </c>
      <c r="C12" s="81" t="s">
        <v>212</v>
      </c>
      <c r="D12" s="57" t="s">
        <v>213</v>
      </c>
      <c r="E12" s="57" t="s">
        <v>214</v>
      </c>
      <c r="F12" s="79" t="s">
        <v>526</v>
      </c>
      <c r="G12" s="57" t="s">
        <v>527</v>
      </c>
    </row>
    <row r="13" spans="1:7" ht="15" customHeight="1">
      <c r="A13" s="58">
        <v>1</v>
      </c>
      <c r="B13" s="131" t="s">
        <v>308</v>
      </c>
      <c r="C13" s="118" t="s">
        <v>474</v>
      </c>
      <c r="D13" s="118" t="s">
        <v>469</v>
      </c>
      <c r="E13" s="118" t="s">
        <v>470</v>
      </c>
      <c r="F13" s="119">
        <v>-560520</v>
      </c>
      <c r="G13" s="119">
        <v>-560520</v>
      </c>
    </row>
    <row r="14" spans="1:7" ht="15" customHeight="1">
      <c r="A14" s="58">
        <v>2</v>
      </c>
      <c r="B14" s="131" t="s">
        <v>312</v>
      </c>
      <c r="C14" s="118" t="s">
        <v>475</v>
      </c>
      <c r="D14" s="118" t="s">
        <v>469</v>
      </c>
      <c r="E14" s="118" t="s">
        <v>470</v>
      </c>
      <c r="F14" s="119">
        <v>-560520</v>
      </c>
      <c r="G14" s="119">
        <v>-560520</v>
      </c>
    </row>
    <row r="15" spans="1:7" ht="25.5">
      <c r="A15" s="58">
        <v>3</v>
      </c>
      <c r="B15" s="117" t="s">
        <v>573</v>
      </c>
      <c r="C15" s="118" t="s">
        <v>475</v>
      </c>
      <c r="D15" s="118" t="s">
        <v>195</v>
      </c>
      <c r="E15" s="118" t="s">
        <v>470</v>
      </c>
      <c r="F15" s="119">
        <v>-560520</v>
      </c>
      <c r="G15" s="119">
        <v>-560520</v>
      </c>
    </row>
    <row r="16" spans="1:7" ht="25.5">
      <c r="A16" s="58">
        <v>4</v>
      </c>
      <c r="B16" s="117" t="s">
        <v>575</v>
      </c>
      <c r="C16" s="118" t="s">
        <v>475</v>
      </c>
      <c r="D16" s="118" t="s">
        <v>197</v>
      </c>
      <c r="E16" s="118" t="s">
        <v>470</v>
      </c>
      <c r="F16" s="119">
        <v>-560520</v>
      </c>
      <c r="G16" s="119">
        <v>-560520</v>
      </c>
    </row>
    <row r="17" spans="1:7" ht="76.5">
      <c r="A17" s="58">
        <v>5</v>
      </c>
      <c r="B17" s="117" t="s">
        <v>315</v>
      </c>
      <c r="C17" s="118" t="s">
        <v>475</v>
      </c>
      <c r="D17" s="118" t="s">
        <v>539</v>
      </c>
      <c r="E17" s="118" t="s">
        <v>470</v>
      </c>
      <c r="F17" s="119">
        <v>0</v>
      </c>
      <c r="G17" s="119">
        <v>0</v>
      </c>
    </row>
    <row r="18" spans="1:7" ht="12.75">
      <c r="A18" s="58">
        <v>6</v>
      </c>
      <c r="B18" s="117" t="s">
        <v>258</v>
      </c>
      <c r="C18" s="118" t="s">
        <v>475</v>
      </c>
      <c r="D18" s="118" t="s">
        <v>539</v>
      </c>
      <c r="E18" s="118" t="s">
        <v>538</v>
      </c>
      <c r="F18" s="119">
        <v>-27450719</v>
      </c>
      <c r="G18" s="119">
        <v>-28010938</v>
      </c>
    </row>
    <row r="19" spans="1:7" ht="18.75" customHeight="1">
      <c r="A19" s="58">
        <v>7</v>
      </c>
      <c r="B19" s="117" t="s">
        <v>281</v>
      </c>
      <c r="C19" s="118" t="s">
        <v>475</v>
      </c>
      <c r="D19" s="118" t="s">
        <v>539</v>
      </c>
      <c r="E19" s="118" t="s">
        <v>473</v>
      </c>
      <c r="F19" s="119">
        <v>27450719</v>
      </c>
      <c r="G19" s="119">
        <v>28010938</v>
      </c>
    </row>
    <row r="20" spans="1:7" ht="76.5">
      <c r="A20" s="58">
        <v>8</v>
      </c>
      <c r="B20" s="117" t="s">
        <v>607</v>
      </c>
      <c r="C20" s="118" t="s">
        <v>475</v>
      </c>
      <c r="D20" s="118" t="s">
        <v>540</v>
      </c>
      <c r="E20" s="118" t="s">
        <v>470</v>
      </c>
      <c r="F20" s="119">
        <v>0</v>
      </c>
      <c r="G20" s="119">
        <v>0</v>
      </c>
    </row>
    <row r="21" spans="1:7" ht="25.5">
      <c r="A21" s="58">
        <v>9</v>
      </c>
      <c r="B21" s="117" t="s">
        <v>74</v>
      </c>
      <c r="C21" s="118" t="s">
        <v>475</v>
      </c>
      <c r="D21" s="118" t="s">
        <v>540</v>
      </c>
      <c r="E21" s="118" t="s">
        <v>471</v>
      </c>
      <c r="F21" s="119">
        <v>-767080</v>
      </c>
      <c r="G21" s="119">
        <v>-767080</v>
      </c>
    </row>
    <row r="22" spans="1:7" ht="12.75">
      <c r="A22" s="58">
        <v>10</v>
      </c>
      <c r="B22" s="117" t="s">
        <v>281</v>
      </c>
      <c r="C22" s="118" t="s">
        <v>475</v>
      </c>
      <c r="D22" s="118" t="s">
        <v>540</v>
      </c>
      <c r="E22" s="118" t="s">
        <v>473</v>
      </c>
      <c r="F22" s="119">
        <v>767080</v>
      </c>
      <c r="G22" s="119">
        <v>767080</v>
      </c>
    </row>
    <row r="23" spans="1:7" ht="38.25">
      <c r="A23" s="58">
        <v>11</v>
      </c>
      <c r="B23" s="117" t="s">
        <v>317</v>
      </c>
      <c r="C23" s="118" t="s">
        <v>475</v>
      </c>
      <c r="D23" s="118" t="s">
        <v>533</v>
      </c>
      <c r="E23" s="118" t="s">
        <v>470</v>
      </c>
      <c r="F23" s="119">
        <v>0</v>
      </c>
      <c r="G23" s="119">
        <v>0</v>
      </c>
    </row>
    <row r="24" spans="1:7" ht="25.5">
      <c r="A24" s="58">
        <v>12</v>
      </c>
      <c r="B24" s="117" t="s">
        <v>74</v>
      </c>
      <c r="C24" s="118" t="s">
        <v>475</v>
      </c>
      <c r="D24" s="118" t="s">
        <v>533</v>
      </c>
      <c r="E24" s="118" t="s">
        <v>471</v>
      </c>
      <c r="F24" s="119">
        <v>-4200156</v>
      </c>
      <c r="G24" s="119">
        <v>-4200156</v>
      </c>
    </row>
    <row r="25" spans="1:7" ht="12.75">
      <c r="A25" s="58">
        <v>13</v>
      </c>
      <c r="B25" s="117" t="s">
        <v>281</v>
      </c>
      <c r="C25" s="118" t="s">
        <v>475</v>
      </c>
      <c r="D25" s="118" t="s">
        <v>533</v>
      </c>
      <c r="E25" s="118" t="s">
        <v>473</v>
      </c>
      <c r="F25" s="119">
        <v>4200156</v>
      </c>
      <c r="G25" s="119">
        <v>4200156</v>
      </c>
    </row>
    <row r="26" spans="1:7" ht="38.25">
      <c r="A26" s="58">
        <v>14</v>
      </c>
      <c r="B26" s="117" t="s">
        <v>318</v>
      </c>
      <c r="C26" s="118" t="s">
        <v>475</v>
      </c>
      <c r="D26" s="118" t="s">
        <v>476</v>
      </c>
      <c r="E26" s="118" t="s">
        <v>470</v>
      </c>
      <c r="F26" s="119">
        <v>-560520</v>
      </c>
      <c r="G26" s="119">
        <v>-560520</v>
      </c>
    </row>
    <row r="27" spans="1:7" ht="12.75">
      <c r="A27" s="58">
        <v>15</v>
      </c>
      <c r="B27" s="117" t="s">
        <v>258</v>
      </c>
      <c r="C27" s="118" t="s">
        <v>475</v>
      </c>
      <c r="D27" s="118" t="s">
        <v>476</v>
      </c>
      <c r="E27" s="118" t="s">
        <v>538</v>
      </c>
      <c r="F27" s="119">
        <v>-9198205</v>
      </c>
      <c r="G27" s="119">
        <v>-9198205</v>
      </c>
    </row>
    <row r="28" spans="1:7" ht="25.5">
      <c r="A28" s="58">
        <v>16</v>
      </c>
      <c r="B28" s="117" t="s">
        <v>74</v>
      </c>
      <c r="C28" s="118" t="s">
        <v>475</v>
      </c>
      <c r="D28" s="118" t="s">
        <v>476</v>
      </c>
      <c r="E28" s="118" t="s">
        <v>471</v>
      </c>
      <c r="F28" s="119">
        <v>-12431432</v>
      </c>
      <c r="G28" s="119">
        <v>-12431432</v>
      </c>
    </row>
    <row r="29" spans="1:7" ht="12.75">
      <c r="A29" s="58">
        <v>17</v>
      </c>
      <c r="B29" s="117" t="s">
        <v>281</v>
      </c>
      <c r="C29" s="118" t="s">
        <v>475</v>
      </c>
      <c r="D29" s="118" t="s">
        <v>476</v>
      </c>
      <c r="E29" s="118" t="s">
        <v>473</v>
      </c>
      <c r="F29" s="119">
        <v>21139028</v>
      </c>
      <c r="G29" s="119">
        <v>21139028</v>
      </c>
    </row>
    <row r="30" spans="1:7" ht="12.75">
      <c r="A30" s="58">
        <v>18</v>
      </c>
      <c r="B30" s="117" t="s">
        <v>233</v>
      </c>
      <c r="C30" s="118" t="s">
        <v>475</v>
      </c>
      <c r="D30" s="118" t="s">
        <v>476</v>
      </c>
      <c r="E30" s="118" t="s">
        <v>472</v>
      </c>
      <c r="F30" s="119">
        <v>-69911</v>
      </c>
      <c r="G30" s="119">
        <v>-69911</v>
      </c>
    </row>
    <row r="31" spans="1:7" ht="38.25">
      <c r="A31" s="58">
        <v>19</v>
      </c>
      <c r="B31" s="117" t="s">
        <v>318</v>
      </c>
      <c r="C31" s="118" t="s">
        <v>477</v>
      </c>
      <c r="D31" s="118" t="s">
        <v>476</v>
      </c>
      <c r="E31" s="118" t="s">
        <v>470</v>
      </c>
      <c r="F31" s="119">
        <v>0</v>
      </c>
      <c r="G31" s="119">
        <v>0</v>
      </c>
    </row>
    <row r="32" spans="1:7" ht="25.5">
      <c r="A32" s="58">
        <v>20</v>
      </c>
      <c r="B32" s="117" t="s">
        <v>74</v>
      </c>
      <c r="C32" s="118" t="s">
        <v>477</v>
      </c>
      <c r="D32" s="118" t="s">
        <v>476</v>
      </c>
      <c r="E32" s="118" t="s">
        <v>471</v>
      </c>
      <c r="F32" s="119">
        <v>-10000</v>
      </c>
      <c r="G32" s="119">
        <v>-10000</v>
      </c>
    </row>
    <row r="33" spans="1:7" ht="12.75">
      <c r="A33" s="58">
        <v>21</v>
      </c>
      <c r="B33" s="117" t="s">
        <v>281</v>
      </c>
      <c r="C33" s="118" t="s">
        <v>477</v>
      </c>
      <c r="D33" s="118" t="s">
        <v>476</v>
      </c>
      <c r="E33" s="118" t="s">
        <v>473</v>
      </c>
      <c r="F33" s="119">
        <v>10000</v>
      </c>
      <c r="G33" s="119">
        <v>10000</v>
      </c>
    </row>
    <row r="34" spans="1:7" ht="12.75">
      <c r="A34" s="58"/>
      <c r="B34" s="182" t="s">
        <v>510</v>
      </c>
      <c r="C34" s="183"/>
      <c r="D34" s="183"/>
      <c r="E34" s="183"/>
      <c r="F34" s="120">
        <v>-560520</v>
      </c>
      <c r="G34" s="120">
        <v>-560520</v>
      </c>
    </row>
    <row r="36" spans="2:7" ht="14.25">
      <c r="B36" s="156"/>
      <c r="C36" s="156"/>
      <c r="D36" s="156"/>
      <c r="E36" s="156"/>
      <c r="F36" s="156"/>
      <c r="G36" s="156"/>
    </row>
    <row r="37" spans="2:7" ht="15">
      <c r="B37" s="155" t="s">
        <v>356</v>
      </c>
      <c r="C37" s="155"/>
      <c r="D37" s="155"/>
      <c r="E37" s="155"/>
      <c r="F37" s="156"/>
      <c r="G37" s="156"/>
    </row>
    <row r="38" spans="2:7" ht="15">
      <c r="B38" s="157" t="s">
        <v>480</v>
      </c>
      <c r="C38" s="157"/>
      <c r="D38" s="157"/>
      <c r="E38" s="157"/>
      <c r="F38" s="156"/>
      <c r="G38" s="156"/>
    </row>
    <row r="39" spans="2:7" ht="15">
      <c r="B39" s="161"/>
      <c r="C39" s="161"/>
      <c r="D39" s="161"/>
      <c r="E39" s="161"/>
      <c r="F39" s="156"/>
      <c r="G39" s="156"/>
    </row>
    <row r="40" spans="2:7" ht="15">
      <c r="B40" s="161" t="s">
        <v>355</v>
      </c>
      <c r="C40" s="180" t="s">
        <v>481</v>
      </c>
      <c r="D40" s="180"/>
      <c r="E40" s="180"/>
      <c r="F40" s="180"/>
      <c r="G40" s="180"/>
    </row>
    <row r="41" spans="2:7" ht="14.25">
      <c r="B41" s="156"/>
      <c r="C41" s="156"/>
      <c r="D41" s="156"/>
      <c r="E41" s="156"/>
      <c r="F41" s="156"/>
      <c r="G41" s="156"/>
    </row>
  </sheetData>
  <sheetProtection/>
  <autoFilter ref="A12:G18"/>
  <mergeCells count="4">
    <mergeCell ref="B9:F9"/>
    <mergeCell ref="B10:F10"/>
    <mergeCell ref="B34:E34"/>
    <mergeCell ref="C40:G4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2"/>
  <sheetViews>
    <sheetView tabSelected="1" view="pageBreakPreview" zoomScaleSheetLayoutView="100" zoomScalePageLayoutView="0" workbookViewId="0" topLeftCell="A642">
      <selection activeCell="H650" sqref="H650"/>
    </sheetView>
  </sheetViews>
  <sheetFormatPr defaultColWidth="9.00390625" defaultRowHeight="26.25" customHeight="1"/>
  <cols>
    <col min="1" max="1" width="5.375" style="0" customWidth="1"/>
    <col min="2" max="2" width="57.375" style="19" customWidth="1"/>
    <col min="3" max="4" width="6.00390625" style="0" customWidth="1"/>
    <col min="5" max="5" width="10.75390625" style="0" customWidth="1"/>
    <col min="6" max="6" width="6.125" style="0" customWidth="1"/>
    <col min="7" max="7" width="16.75390625" style="0" customWidth="1"/>
  </cols>
  <sheetData>
    <row r="1" spans="4:5" ht="17.25" customHeight="1">
      <c r="D1" s="16" t="s">
        <v>516</v>
      </c>
      <c r="E1" s="17"/>
    </row>
    <row r="2" ht="12.75">
      <c r="D2" s="17" t="s">
        <v>185</v>
      </c>
    </row>
    <row r="3" spans="1:4" ht="12.75">
      <c r="A3" s="7"/>
      <c r="D3" s="17" t="s">
        <v>181</v>
      </c>
    </row>
    <row r="4" spans="1:4" ht="14.25" customHeight="1">
      <c r="A4" s="7"/>
      <c r="D4" s="17" t="s">
        <v>431</v>
      </c>
    </row>
    <row r="5" spans="1:4" ht="12.75">
      <c r="A5" s="7"/>
      <c r="D5" s="17" t="s">
        <v>484</v>
      </c>
    </row>
    <row r="6" spans="1:4" ht="12.75">
      <c r="A6" s="7"/>
      <c r="D6" s="18" t="s">
        <v>485</v>
      </c>
    </row>
    <row r="7" spans="1:4" ht="12.75">
      <c r="A7" s="7"/>
      <c r="D7" t="s">
        <v>486</v>
      </c>
    </row>
    <row r="8" spans="1:7" ht="35.25" customHeight="1">
      <c r="A8" s="7"/>
      <c r="B8" s="8" t="s">
        <v>488</v>
      </c>
      <c r="C8" s="9"/>
      <c r="D8" s="10"/>
      <c r="E8" s="9"/>
      <c r="F8" s="9"/>
      <c r="G8" s="11"/>
    </row>
    <row r="9" spans="1:6" ht="12.75" hidden="1">
      <c r="A9" s="7"/>
      <c r="C9" s="3"/>
      <c r="E9" s="3"/>
      <c r="F9" s="3"/>
    </row>
    <row r="10" spans="1:7" ht="89.25">
      <c r="A10" s="12" t="s">
        <v>215</v>
      </c>
      <c r="B10" s="49" t="s">
        <v>482</v>
      </c>
      <c r="C10" s="13" t="s">
        <v>529</v>
      </c>
      <c r="D10" s="13" t="s">
        <v>212</v>
      </c>
      <c r="E10" s="13" t="s">
        <v>213</v>
      </c>
      <c r="F10" s="13" t="s">
        <v>214</v>
      </c>
      <c r="G10" s="13" t="s">
        <v>483</v>
      </c>
    </row>
    <row r="11" spans="1:7" ht="27.75" customHeight="1">
      <c r="A11" s="87">
        <v>1</v>
      </c>
      <c r="B11" s="131" t="s">
        <v>357</v>
      </c>
      <c r="C11" s="90" t="s">
        <v>2</v>
      </c>
      <c r="D11" s="90" t="s">
        <v>478</v>
      </c>
      <c r="E11" s="90" t="s">
        <v>469</v>
      </c>
      <c r="F11" s="90" t="s">
        <v>470</v>
      </c>
      <c r="G11" s="91">
        <v>218000</v>
      </c>
    </row>
    <row r="12" spans="1:7" ht="12.75">
      <c r="A12" s="87">
        <v>2</v>
      </c>
      <c r="B12" s="131" t="s">
        <v>66</v>
      </c>
      <c r="C12" s="90" t="s">
        <v>2</v>
      </c>
      <c r="D12" s="90" t="s">
        <v>3</v>
      </c>
      <c r="E12" s="90" t="s">
        <v>469</v>
      </c>
      <c r="F12" s="90" t="s">
        <v>470</v>
      </c>
      <c r="G12" s="91">
        <v>148000</v>
      </c>
    </row>
    <row r="13" spans="1:7" ht="51">
      <c r="A13" s="87">
        <v>3</v>
      </c>
      <c r="B13" s="131" t="s">
        <v>75</v>
      </c>
      <c r="C13" s="90" t="s">
        <v>2</v>
      </c>
      <c r="D13" s="90" t="s">
        <v>4</v>
      </c>
      <c r="E13" s="90" t="s">
        <v>469</v>
      </c>
      <c r="F13" s="90" t="s">
        <v>470</v>
      </c>
      <c r="G13" s="91">
        <v>148000</v>
      </c>
    </row>
    <row r="14" spans="1:7" ht="12.75">
      <c r="A14" s="87">
        <v>4</v>
      </c>
      <c r="B14" s="117" t="s">
        <v>68</v>
      </c>
      <c r="C14" s="90" t="s">
        <v>2</v>
      </c>
      <c r="D14" s="90" t="s">
        <v>4</v>
      </c>
      <c r="E14" s="90" t="s">
        <v>5</v>
      </c>
      <c r="F14" s="90" t="s">
        <v>470</v>
      </c>
      <c r="G14" s="91">
        <v>148000</v>
      </c>
    </row>
    <row r="15" spans="1:7" ht="25.5">
      <c r="A15" s="87">
        <v>5</v>
      </c>
      <c r="B15" s="117" t="s">
        <v>358</v>
      </c>
      <c r="C15" s="90" t="s">
        <v>2</v>
      </c>
      <c r="D15" s="90" t="s">
        <v>4</v>
      </c>
      <c r="E15" s="90" t="s">
        <v>6</v>
      </c>
      <c r="F15" s="90" t="s">
        <v>470</v>
      </c>
      <c r="G15" s="91">
        <v>148000</v>
      </c>
    </row>
    <row r="16" spans="1:7" ht="14.25" customHeight="1">
      <c r="A16" s="87">
        <v>6</v>
      </c>
      <c r="B16" s="117" t="s">
        <v>70</v>
      </c>
      <c r="C16" s="90" t="s">
        <v>2</v>
      </c>
      <c r="D16" s="90" t="s">
        <v>4</v>
      </c>
      <c r="E16" s="90" t="s">
        <v>6</v>
      </c>
      <c r="F16" s="90" t="s">
        <v>7</v>
      </c>
      <c r="G16" s="91">
        <v>148000</v>
      </c>
    </row>
    <row r="17" spans="1:7" ht="12.75">
      <c r="A17" s="87">
        <v>7</v>
      </c>
      <c r="B17" s="131" t="s">
        <v>270</v>
      </c>
      <c r="C17" s="90" t="s">
        <v>2</v>
      </c>
      <c r="D17" s="90" t="s">
        <v>8</v>
      </c>
      <c r="E17" s="90" t="s">
        <v>469</v>
      </c>
      <c r="F17" s="90" t="s">
        <v>470</v>
      </c>
      <c r="G17" s="91">
        <v>70000</v>
      </c>
    </row>
    <row r="18" spans="1:7" ht="16.5" customHeight="1">
      <c r="A18" s="87">
        <v>8</v>
      </c>
      <c r="B18" s="131" t="s">
        <v>275</v>
      </c>
      <c r="C18" s="90" t="s">
        <v>2</v>
      </c>
      <c r="D18" s="90" t="s">
        <v>9</v>
      </c>
      <c r="E18" s="90" t="s">
        <v>469</v>
      </c>
      <c r="F18" s="90" t="s">
        <v>470</v>
      </c>
      <c r="G18" s="91">
        <v>70000</v>
      </c>
    </row>
    <row r="19" spans="1:7" ht="25.5">
      <c r="A19" s="87">
        <v>9</v>
      </c>
      <c r="B19" s="117" t="s">
        <v>565</v>
      </c>
      <c r="C19" s="90" t="s">
        <v>2</v>
      </c>
      <c r="D19" s="90" t="s">
        <v>9</v>
      </c>
      <c r="E19" s="90" t="s">
        <v>428</v>
      </c>
      <c r="F19" s="90" t="s">
        <v>470</v>
      </c>
      <c r="G19" s="91">
        <v>70000</v>
      </c>
    </row>
    <row r="20" spans="1:7" ht="27" customHeight="1">
      <c r="A20" s="87">
        <v>10</v>
      </c>
      <c r="B20" s="117" t="s">
        <v>567</v>
      </c>
      <c r="C20" s="90" t="s">
        <v>2</v>
      </c>
      <c r="D20" s="90" t="s">
        <v>9</v>
      </c>
      <c r="E20" s="90" t="s">
        <v>429</v>
      </c>
      <c r="F20" s="90" t="s">
        <v>470</v>
      </c>
      <c r="G20" s="91">
        <v>70000</v>
      </c>
    </row>
    <row r="21" spans="1:7" ht="38.25">
      <c r="A21" s="87">
        <v>11</v>
      </c>
      <c r="B21" s="117" t="s">
        <v>279</v>
      </c>
      <c r="C21" s="90" t="s">
        <v>2</v>
      </c>
      <c r="D21" s="90" t="s">
        <v>9</v>
      </c>
      <c r="E21" s="90" t="s">
        <v>10</v>
      </c>
      <c r="F21" s="90" t="s">
        <v>470</v>
      </c>
      <c r="G21" s="91">
        <v>70000</v>
      </c>
    </row>
    <row r="22" spans="1:7" ht="25.5">
      <c r="A22" s="87">
        <v>12</v>
      </c>
      <c r="B22" s="117" t="s">
        <v>74</v>
      </c>
      <c r="C22" s="90" t="s">
        <v>2</v>
      </c>
      <c r="D22" s="90" t="s">
        <v>9</v>
      </c>
      <c r="E22" s="90" t="s">
        <v>10</v>
      </c>
      <c r="F22" s="90" t="s">
        <v>471</v>
      </c>
      <c r="G22" s="91">
        <v>70000</v>
      </c>
    </row>
    <row r="23" spans="1:7" ht="25.5">
      <c r="A23" s="87">
        <v>13</v>
      </c>
      <c r="B23" s="131" t="s">
        <v>359</v>
      </c>
      <c r="C23" s="90" t="s">
        <v>11</v>
      </c>
      <c r="D23" s="90" t="s">
        <v>478</v>
      </c>
      <c r="E23" s="90" t="s">
        <v>469</v>
      </c>
      <c r="F23" s="90" t="s">
        <v>470</v>
      </c>
      <c r="G23" s="91">
        <v>243000</v>
      </c>
    </row>
    <row r="24" spans="1:7" ht="12.75">
      <c r="A24" s="87">
        <v>14</v>
      </c>
      <c r="B24" s="131" t="s">
        <v>66</v>
      </c>
      <c r="C24" s="90" t="s">
        <v>11</v>
      </c>
      <c r="D24" s="90" t="s">
        <v>3</v>
      </c>
      <c r="E24" s="90" t="s">
        <v>469</v>
      </c>
      <c r="F24" s="90" t="s">
        <v>470</v>
      </c>
      <c r="G24" s="91">
        <v>104890.58</v>
      </c>
    </row>
    <row r="25" spans="1:7" ht="51">
      <c r="A25" s="87">
        <v>15</v>
      </c>
      <c r="B25" s="131" t="s">
        <v>75</v>
      </c>
      <c r="C25" s="90" t="s">
        <v>11</v>
      </c>
      <c r="D25" s="90" t="s">
        <v>4</v>
      </c>
      <c r="E25" s="90" t="s">
        <v>469</v>
      </c>
      <c r="F25" s="90" t="s">
        <v>470</v>
      </c>
      <c r="G25" s="91">
        <v>104890.58</v>
      </c>
    </row>
    <row r="26" spans="1:7" ht="12.75">
      <c r="A26" s="87">
        <v>16</v>
      </c>
      <c r="B26" s="117" t="s">
        <v>68</v>
      </c>
      <c r="C26" s="90" t="s">
        <v>11</v>
      </c>
      <c r="D26" s="90" t="s">
        <v>4</v>
      </c>
      <c r="E26" s="90" t="s">
        <v>5</v>
      </c>
      <c r="F26" s="90" t="s">
        <v>470</v>
      </c>
      <c r="G26" s="91">
        <v>104890.58</v>
      </c>
    </row>
    <row r="27" spans="1:7" ht="66" customHeight="1">
      <c r="A27" s="87">
        <v>17</v>
      </c>
      <c r="B27" s="117" t="s">
        <v>360</v>
      </c>
      <c r="C27" s="90" t="s">
        <v>11</v>
      </c>
      <c r="D27" s="90" t="s">
        <v>4</v>
      </c>
      <c r="E27" s="90" t="s">
        <v>12</v>
      </c>
      <c r="F27" s="90" t="s">
        <v>470</v>
      </c>
      <c r="G27" s="91">
        <v>2847.78</v>
      </c>
    </row>
    <row r="28" spans="1:7" ht="28.5" customHeight="1">
      <c r="A28" s="87">
        <v>18</v>
      </c>
      <c r="B28" s="117" t="s">
        <v>74</v>
      </c>
      <c r="C28" s="90" t="s">
        <v>11</v>
      </c>
      <c r="D28" s="90" t="s">
        <v>4</v>
      </c>
      <c r="E28" s="90" t="s">
        <v>12</v>
      </c>
      <c r="F28" s="90" t="s">
        <v>471</v>
      </c>
      <c r="G28" s="91">
        <v>2847.78</v>
      </c>
    </row>
    <row r="29" spans="1:7" ht="25.5">
      <c r="A29" s="87">
        <v>19</v>
      </c>
      <c r="B29" s="117" t="s">
        <v>73</v>
      </c>
      <c r="C29" s="90" t="s">
        <v>11</v>
      </c>
      <c r="D29" s="90" t="s">
        <v>4</v>
      </c>
      <c r="E29" s="90" t="s">
        <v>13</v>
      </c>
      <c r="F29" s="90" t="s">
        <v>470</v>
      </c>
      <c r="G29" s="91">
        <v>-13.92</v>
      </c>
    </row>
    <row r="30" spans="1:7" ht="25.5">
      <c r="A30" s="87">
        <v>20</v>
      </c>
      <c r="B30" s="117" t="s">
        <v>74</v>
      </c>
      <c r="C30" s="90" t="s">
        <v>11</v>
      </c>
      <c r="D30" s="90" t="s">
        <v>4</v>
      </c>
      <c r="E30" s="90" t="s">
        <v>13</v>
      </c>
      <c r="F30" s="90" t="s">
        <v>471</v>
      </c>
      <c r="G30" s="91">
        <v>-13.92</v>
      </c>
    </row>
    <row r="31" spans="1:7" ht="25.5">
      <c r="A31" s="87">
        <v>21</v>
      </c>
      <c r="B31" s="117" t="s">
        <v>358</v>
      </c>
      <c r="C31" s="90" t="s">
        <v>11</v>
      </c>
      <c r="D31" s="90" t="s">
        <v>4</v>
      </c>
      <c r="E31" s="90" t="s">
        <v>6</v>
      </c>
      <c r="F31" s="90" t="s">
        <v>470</v>
      </c>
      <c r="G31" s="91">
        <v>102056.72</v>
      </c>
    </row>
    <row r="32" spans="1:7" ht="16.5" customHeight="1">
      <c r="A32" s="87">
        <v>22</v>
      </c>
      <c r="B32" s="117" t="s">
        <v>70</v>
      </c>
      <c r="C32" s="90" t="s">
        <v>11</v>
      </c>
      <c r="D32" s="90" t="s">
        <v>4</v>
      </c>
      <c r="E32" s="90" t="s">
        <v>6</v>
      </c>
      <c r="F32" s="90" t="s">
        <v>7</v>
      </c>
      <c r="G32" s="91">
        <v>108000</v>
      </c>
    </row>
    <row r="33" spans="1:7" ht="30" customHeight="1">
      <c r="A33" s="87">
        <v>23</v>
      </c>
      <c r="B33" s="117" t="s">
        <v>74</v>
      </c>
      <c r="C33" s="90" t="s">
        <v>11</v>
      </c>
      <c r="D33" s="90" t="s">
        <v>4</v>
      </c>
      <c r="E33" s="90" t="s">
        <v>6</v>
      </c>
      <c r="F33" s="90" t="s">
        <v>471</v>
      </c>
      <c r="G33" s="91">
        <v>-5943.28</v>
      </c>
    </row>
    <row r="34" spans="1:7" ht="12.75">
      <c r="A34" s="87">
        <v>24</v>
      </c>
      <c r="B34" s="131" t="s">
        <v>270</v>
      </c>
      <c r="C34" s="90" t="s">
        <v>11</v>
      </c>
      <c r="D34" s="90" t="s">
        <v>8</v>
      </c>
      <c r="E34" s="90" t="s">
        <v>469</v>
      </c>
      <c r="F34" s="90" t="s">
        <v>470</v>
      </c>
      <c r="G34" s="91">
        <v>143188.14</v>
      </c>
    </row>
    <row r="35" spans="1:7" ht="16.5" customHeight="1">
      <c r="A35" s="87">
        <v>25</v>
      </c>
      <c r="B35" s="131" t="s">
        <v>275</v>
      </c>
      <c r="C35" s="90" t="s">
        <v>11</v>
      </c>
      <c r="D35" s="90" t="s">
        <v>9</v>
      </c>
      <c r="E35" s="90" t="s">
        <v>469</v>
      </c>
      <c r="F35" s="90" t="s">
        <v>470</v>
      </c>
      <c r="G35" s="91">
        <v>143188.14</v>
      </c>
    </row>
    <row r="36" spans="1:7" ht="26.25" customHeight="1">
      <c r="A36" s="87">
        <v>26</v>
      </c>
      <c r="B36" s="117" t="s">
        <v>565</v>
      </c>
      <c r="C36" s="90" t="s">
        <v>11</v>
      </c>
      <c r="D36" s="90" t="s">
        <v>9</v>
      </c>
      <c r="E36" s="90" t="s">
        <v>428</v>
      </c>
      <c r="F36" s="90" t="s">
        <v>470</v>
      </c>
      <c r="G36" s="91">
        <v>143188.14</v>
      </c>
    </row>
    <row r="37" spans="1:7" ht="26.25" customHeight="1">
      <c r="A37" s="87">
        <v>27</v>
      </c>
      <c r="B37" s="117" t="s">
        <v>567</v>
      </c>
      <c r="C37" s="90" t="s">
        <v>11</v>
      </c>
      <c r="D37" s="90" t="s">
        <v>9</v>
      </c>
      <c r="E37" s="90" t="s">
        <v>429</v>
      </c>
      <c r="F37" s="90" t="s">
        <v>470</v>
      </c>
      <c r="G37" s="91">
        <v>143188.14</v>
      </c>
    </row>
    <row r="38" spans="1:7" ht="25.5">
      <c r="A38" s="87">
        <v>28</v>
      </c>
      <c r="B38" s="117" t="s">
        <v>278</v>
      </c>
      <c r="C38" s="90" t="s">
        <v>11</v>
      </c>
      <c r="D38" s="90" t="s">
        <v>9</v>
      </c>
      <c r="E38" s="90" t="s">
        <v>14</v>
      </c>
      <c r="F38" s="90" t="s">
        <v>470</v>
      </c>
      <c r="G38" s="91">
        <v>135000</v>
      </c>
    </row>
    <row r="39" spans="1:7" ht="29.25" customHeight="1">
      <c r="A39" s="87">
        <v>29</v>
      </c>
      <c r="B39" s="117" t="s">
        <v>74</v>
      </c>
      <c r="C39" s="90" t="s">
        <v>11</v>
      </c>
      <c r="D39" s="90" t="s">
        <v>9</v>
      </c>
      <c r="E39" s="90" t="s">
        <v>14</v>
      </c>
      <c r="F39" s="90" t="s">
        <v>471</v>
      </c>
      <c r="G39" s="91">
        <v>135000</v>
      </c>
    </row>
    <row r="40" spans="1:7" ht="38.25">
      <c r="A40" s="87">
        <v>30</v>
      </c>
      <c r="B40" s="117" t="s">
        <v>279</v>
      </c>
      <c r="C40" s="90" t="s">
        <v>11</v>
      </c>
      <c r="D40" s="90" t="s">
        <v>9</v>
      </c>
      <c r="E40" s="90" t="s">
        <v>10</v>
      </c>
      <c r="F40" s="90" t="s">
        <v>470</v>
      </c>
      <c r="G40" s="91">
        <v>8188.14</v>
      </c>
    </row>
    <row r="41" spans="1:7" ht="25.5">
      <c r="A41" s="87">
        <v>31</v>
      </c>
      <c r="B41" s="117" t="s">
        <v>74</v>
      </c>
      <c r="C41" s="90" t="s">
        <v>11</v>
      </c>
      <c r="D41" s="90" t="s">
        <v>9</v>
      </c>
      <c r="E41" s="90" t="s">
        <v>10</v>
      </c>
      <c r="F41" s="90" t="s">
        <v>471</v>
      </c>
      <c r="G41" s="91">
        <v>8188.14</v>
      </c>
    </row>
    <row r="42" spans="1:7" ht="12.75">
      <c r="A42" s="87">
        <v>32</v>
      </c>
      <c r="B42" s="131" t="s">
        <v>285</v>
      </c>
      <c r="C42" s="90" t="s">
        <v>11</v>
      </c>
      <c r="D42" s="90" t="s">
        <v>15</v>
      </c>
      <c r="E42" s="90" t="s">
        <v>469</v>
      </c>
      <c r="F42" s="90" t="s">
        <v>470</v>
      </c>
      <c r="G42" s="91">
        <v>-5078.72</v>
      </c>
    </row>
    <row r="43" spans="1:7" ht="12.75">
      <c r="A43" s="87">
        <v>33</v>
      </c>
      <c r="B43" s="131" t="s">
        <v>289</v>
      </c>
      <c r="C43" s="90" t="s">
        <v>11</v>
      </c>
      <c r="D43" s="90" t="s">
        <v>16</v>
      </c>
      <c r="E43" s="90" t="s">
        <v>469</v>
      </c>
      <c r="F43" s="90" t="s">
        <v>470</v>
      </c>
      <c r="G43" s="91">
        <v>-5016</v>
      </c>
    </row>
    <row r="44" spans="1:7" ht="38.25">
      <c r="A44" s="87">
        <v>34</v>
      </c>
      <c r="B44" s="117" t="s">
        <v>558</v>
      </c>
      <c r="C44" s="90" t="s">
        <v>11</v>
      </c>
      <c r="D44" s="90" t="s">
        <v>16</v>
      </c>
      <c r="E44" s="90" t="s">
        <v>232</v>
      </c>
      <c r="F44" s="90" t="s">
        <v>470</v>
      </c>
      <c r="G44" s="91">
        <v>-5016</v>
      </c>
    </row>
    <row r="45" spans="1:7" ht="25.5">
      <c r="A45" s="87">
        <v>35</v>
      </c>
      <c r="B45" s="117" t="s">
        <v>560</v>
      </c>
      <c r="C45" s="90" t="s">
        <v>11</v>
      </c>
      <c r="D45" s="90" t="s">
        <v>16</v>
      </c>
      <c r="E45" s="90" t="s">
        <v>192</v>
      </c>
      <c r="F45" s="90" t="s">
        <v>470</v>
      </c>
      <c r="G45" s="91">
        <v>-5016</v>
      </c>
    </row>
    <row r="46" spans="1:7" ht="38.25">
      <c r="A46" s="87">
        <v>36</v>
      </c>
      <c r="B46" s="117" t="s">
        <v>293</v>
      </c>
      <c r="C46" s="90" t="s">
        <v>11</v>
      </c>
      <c r="D46" s="90" t="s">
        <v>16</v>
      </c>
      <c r="E46" s="90" t="s">
        <v>17</v>
      </c>
      <c r="F46" s="90" t="s">
        <v>470</v>
      </c>
      <c r="G46" s="91">
        <v>-5016</v>
      </c>
    </row>
    <row r="47" spans="1:7" ht="25.5">
      <c r="A47" s="87">
        <v>37</v>
      </c>
      <c r="B47" s="117" t="s">
        <v>74</v>
      </c>
      <c r="C47" s="90" t="s">
        <v>11</v>
      </c>
      <c r="D47" s="90" t="s">
        <v>16</v>
      </c>
      <c r="E47" s="90" t="s">
        <v>17</v>
      </c>
      <c r="F47" s="90" t="s">
        <v>471</v>
      </c>
      <c r="G47" s="91">
        <v>-5016</v>
      </c>
    </row>
    <row r="48" spans="1:7" ht="12.75">
      <c r="A48" s="87">
        <v>38</v>
      </c>
      <c r="B48" s="131" t="s">
        <v>300</v>
      </c>
      <c r="C48" s="90" t="s">
        <v>11</v>
      </c>
      <c r="D48" s="90" t="s">
        <v>18</v>
      </c>
      <c r="E48" s="90" t="s">
        <v>469</v>
      </c>
      <c r="F48" s="90" t="s">
        <v>470</v>
      </c>
      <c r="G48" s="91">
        <v>-62.72</v>
      </c>
    </row>
    <row r="49" spans="1:7" ht="38.25">
      <c r="A49" s="87">
        <v>39</v>
      </c>
      <c r="B49" s="117" t="s">
        <v>558</v>
      </c>
      <c r="C49" s="90" t="s">
        <v>11</v>
      </c>
      <c r="D49" s="90" t="s">
        <v>18</v>
      </c>
      <c r="E49" s="90" t="s">
        <v>232</v>
      </c>
      <c r="F49" s="90" t="s">
        <v>470</v>
      </c>
      <c r="G49" s="91">
        <v>-62.72</v>
      </c>
    </row>
    <row r="50" spans="1:7" ht="38.25">
      <c r="A50" s="87">
        <v>40</v>
      </c>
      <c r="B50" s="117" t="s">
        <v>302</v>
      </c>
      <c r="C50" s="90" t="s">
        <v>11</v>
      </c>
      <c r="D50" s="90" t="s">
        <v>18</v>
      </c>
      <c r="E50" s="90" t="s">
        <v>426</v>
      </c>
      <c r="F50" s="90" t="s">
        <v>470</v>
      </c>
      <c r="G50" s="91">
        <v>-62.72</v>
      </c>
    </row>
    <row r="51" spans="1:7" ht="25.5">
      <c r="A51" s="87">
        <v>41</v>
      </c>
      <c r="B51" s="117" t="s">
        <v>303</v>
      </c>
      <c r="C51" s="90" t="s">
        <v>11</v>
      </c>
      <c r="D51" s="90" t="s">
        <v>18</v>
      </c>
      <c r="E51" s="90" t="s">
        <v>19</v>
      </c>
      <c r="F51" s="90" t="s">
        <v>470</v>
      </c>
      <c r="G51" s="91">
        <v>-34</v>
      </c>
    </row>
    <row r="52" spans="1:7" ht="25.5">
      <c r="A52" s="87">
        <v>42</v>
      </c>
      <c r="B52" s="117" t="s">
        <v>74</v>
      </c>
      <c r="C52" s="90" t="s">
        <v>11</v>
      </c>
      <c r="D52" s="90" t="s">
        <v>18</v>
      </c>
      <c r="E52" s="90" t="s">
        <v>19</v>
      </c>
      <c r="F52" s="90" t="s">
        <v>471</v>
      </c>
      <c r="G52" s="91">
        <v>-34</v>
      </c>
    </row>
    <row r="53" spans="1:7" ht="102">
      <c r="A53" s="87">
        <v>43</v>
      </c>
      <c r="B53" s="117" t="s">
        <v>361</v>
      </c>
      <c r="C53" s="90" t="s">
        <v>11</v>
      </c>
      <c r="D53" s="90" t="s">
        <v>18</v>
      </c>
      <c r="E53" s="90" t="s">
        <v>20</v>
      </c>
      <c r="F53" s="90" t="s">
        <v>470</v>
      </c>
      <c r="G53" s="91">
        <v>-28.72</v>
      </c>
    </row>
    <row r="54" spans="1:7" ht="25.5">
      <c r="A54" s="87">
        <v>44</v>
      </c>
      <c r="B54" s="117" t="s">
        <v>74</v>
      </c>
      <c r="C54" s="90" t="s">
        <v>11</v>
      </c>
      <c r="D54" s="90" t="s">
        <v>18</v>
      </c>
      <c r="E54" s="90" t="s">
        <v>20</v>
      </c>
      <c r="F54" s="90" t="s">
        <v>471</v>
      </c>
      <c r="G54" s="91">
        <v>-28.72</v>
      </c>
    </row>
    <row r="55" spans="1:7" ht="25.5">
      <c r="A55" s="87">
        <v>45</v>
      </c>
      <c r="B55" s="131" t="s">
        <v>362</v>
      </c>
      <c r="C55" s="90" t="s">
        <v>21</v>
      </c>
      <c r="D55" s="90" t="s">
        <v>478</v>
      </c>
      <c r="E55" s="90" t="s">
        <v>469</v>
      </c>
      <c r="F55" s="90" t="s">
        <v>470</v>
      </c>
      <c r="G55" s="91">
        <v>94000</v>
      </c>
    </row>
    <row r="56" spans="1:7" ht="16.5" customHeight="1">
      <c r="A56" s="87">
        <v>46</v>
      </c>
      <c r="B56" s="131" t="s">
        <v>66</v>
      </c>
      <c r="C56" s="90" t="s">
        <v>21</v>
      </c>
      <c r="D56" s="90" t="s">
        <v>3</v>
      </c>
      <c r="E56" s="90" t="s">
        <v>469</v>
      </c>
      <c r="F56" s="90" t="s">
        <v>470</v>
      </c>
      <c r="G56" s="91">
        <v>94000</v>
      </c>
    </row>
    <row r="57" spans="1:7" ht="51">
      <c r="A57" s="87">
        <v>47</v>
      </c>
      <c r="B57" s="131" t="s">
        <v>75</v>
      </c>
      <c r="C57" s="90" t="s">
        <v>21</v>
      </c>
      <c r="D57" s="90" t="s">
        <v>4</v>
      </c>
      <c r="E57" s="90" t="s">
        <v>469</v>
      </c>
      <c r="F57" s="90" t="s">
        <v>470</v>
      </c>
      <c r="G57" s="91">
        <v>94000</v>
      </c>
    </row>
    <row r="58" spans="1:7" ht="12.75">
      <c r="A58" s="87">
        <v>48</v>
      </c>
      <c r="B58" s="117" t="s">
        <v>68</v>
      </c>
      <c r="C58" s="90" t="s">
        <v>21</v>
      </c>
      <c r="D58" s="90" t="s">
        <v>4</v>
      </c>
      <c r="E58" s="90" t="s">
        <v>5</v>
      </c>
      <c r="F58" s="90" t="s">
        <v>470</v>
      </c>
      <c r="G58" s="91">
        <v>94000</v>
      </c>
    </row>
    <row r="59" spans="1:7" ht="25.5">
      <c r="A59" s="87">
        <v>49</v>
      </c>
      <c r="B59" s="117" t="s">
        <v>358</v>
      </c>
      <c r="C59" s="90" t="s">
        <v>21</v>
      </c>
      <c r="D59" s="90" t="s">
        <v>4</v>
      </c>
      <c r="E59" s="90" t="s">
        <v>6</v>
      </c>
      <c r="F59" s="90" t="s">
        <v>470</v>
      </c>
      <c r="G59" s="91">
        <v>94000</v>
      </c>
    </row>
    <row r="60" spans="1:7" ht="12.75">
      <c r="A60" s="87">
        <v>50</v>
      </c>
      <c r="B60" s="117" t="s">
        <v>70</v>
      </c>
      <c r="C60" s="90" t="s">
        <v>21</v>
      </c>
      <c r="D60" s="90" t="s">
        <v>4</v>
      </c>
      <c r="E60" s="90" t="s">
        <v>6</v>
      </c>
      <c r="F60" s="90" t="s">
        <v>7</v>
      </c>
      <c r="G60" s="91">
        <v>94000</v>
      </c>
    </row>
    <row r="61" spans="1:7" ht="25.5">
      <c r="A61" s="87">
        <v>51</v>
      </c>
      <c r="B61" s="131" t="s">
        <v>363</v>
      </c>
      <c r="C61" s="90" t="s">
        <v>22</v>
      </c>
      <c r="D61" s="90" t="s">
        <v>478</v>
      </c>
      <c r="E61" s="90" t="s">
        <v>469</v>
      </c>
      <c r="F61" s="90" t="s">
        <v>470</v>
      </c>
      <c r="G61" s="91">
        <v>131951</v>
      </c>
    </row>
    <row r="62" spans="1:7" ht="12.75">
      <c r="A62" s="87">
        <v>52</v>
      </c>
      <c r="B62" s="131" t="s">
        <v>66</v>
      </c>
      <c r="C62" s="90" t="s">
        <v>22</v>
      </c>
      <c r="D62" s="90" t="s">
        <v>3</v>
      </c>
      <c r="E62" s="90" t="s">
        <v>469</v>
      </c>
      <c r="F62" s="90" t="s">
        <v>470</v>
      </c>
      <c r="G62" s="91">
        <v>99180.46</v>
      </c>
    </row>
    <row r="63" spans="1:7" ht="51">
      <c r="A63" s="87">
        <v>53</v>
      </c>
      <c r="B63" s="131" t="s">
        <v>75</v>
      </c>
      <c r="C63" s="90" t="s">
        <v>22</v>
      </c>
      <c r="D63" s="90" t="s">
        <v>4</v>
      </c>
      <c r="E63" s="90" t="s">
        <v>469</v>
      </c>
      <c r="F63" s="90" t="s">
        <v>470</v>
      </c>
      <c r="G63" s="91">
        <v>99180.46</v>
      </c>
    </row>
    <row r="64" spans="1:7" ht="51">
      <c r="A64" s="87">
        <v>54</v>
      </c>
      <c r="B64" s="117" t="s">
        <v>545</v>
      </c>
      <c r="C64" s="90" t="s">
        <v>22</v>
      </c>
      <c r="D64" s="90" t="s">
        <v>4</v>
      </c>
      <c r="E64" s="90" t="s">
        <v>220</v>
      </c>
      <c r="F64" s="90" t="s">
        <v>470</v>
      </c>
      <c r="G64" s="91">
        <v>-150</v>
      </c>
    </row>
    <row r="65" spans="1:7" ht="38.25">
      <c r="A65" s="87">
        <v>55</v>
      </c>
      <c r="B65" s="117" t="s">
        <v>546</v>
      </c>
      <c r="C65" s="90" t="s">
        <v>22</v>
      </c>
      <c r="D65" s="90" t="s">
        <v>4</v>
      </c>
      <c r="E65" s="90" t="s">
        <v>221</v>
      </c>
      <c r="F65" s="90" t="s">
        <v>470</v>
      </c>
      <c r="G65" s="91">
        <v>-150</v>
      </c>
    </row>
    <row r="66" spans="1:7" ht="51">
      <c r="A66" s="87">
        <v>56</v>
      </c>
      <c r="B66" s="117" t="s">
        <v>364</v>
      </c>
      <c r="C66" s="90" t="s">
        <v>22</v>
      </c>
      <c r="D66" s="90" t="s">
        <v>4</v>
      </c>
      <c r="E66" s="90" t="s">
        <v>23</v>
      </c>
      <c r="F66" s="90" t="s">
        <v>470</v>
      </c>
      <c r="G66" s="91">
        <v>-150</v>
      </c>
    </row>
    <row r="67" spans="1:7" ht="12.75">
      <c r="A67" s="87">
        <v>57</v>
      </c>
      <c r="B67" s="117" t="s">
        <v>70</v>
      </c>
      <c r="C67" s="90" t="s">
        <v>22</v>
      </c>
      <c r="D67" s="90" t="s">
        <v>4</v>
      </c>
      <c r="E67" s="90" t="s">
        <v>23</v>
      </c>
      <c r="F67" s="90" t="s">
        <v>7</v>
      </c>
      <c r="G67" s="91">
        <v>-150</v>
      </c>
    </row>
    <row r="68" spans="1:7" ht="12.75">
      <c r="A68" s="87">
        <v>58</v>
      </c>
      <c r="B68" s="117" t="s">
        <v>68</v>
      </c>
      <c r="C68" s="90" t="s">
        <v>22</v>
      </c>
      <c r="D68" s="90" t="s">
        <v>4</v>
      </c>
      <c r="E68" s="90" t="s">
        <v>5</v>
      </c>
      <c r="F68" s="90" t="s">
        <v>470</v>
      </c>
      <c r="G68" s="91">
        <v>99330.46</v>
      </c>
    </row>
    <row r="69" spans="1:7" ht="65.25" customHeight="1">
      <c r="A69" s="87">
        <v>59</v>
      </c>
      <c r="B69" s="117" t="s">
        <v>365</v>
      </c>
      <c r="C69" s="90" t="s">
        <v>22</v>
      </c>
      <c r="D69" s="90" t="s">
        <v>4</v>
      </c>
      <c r="E69" s="90" t="s">
        <v>12</v>
      </c>
      <c r="F69" s="90" t="s">
        <v>470</v>
      </c>
      <c r="G69" s="91">
        <v>-1989.43</v>
      </c>
    </row>
    <row r="70" spans="1:7" ht="25.5">
      <c r="A70" s="87">
        <v>60</v>
      </c>
      <c r="B70" s="117" t="s">
        <v>74</v>
      </c>
      <c r="C70" s="90" t="s">
        <v>22</v>
      </c>
      <c r="D70" s="90" t="s">
        <v>4</v>
      </c>
      <c r="E70" s="90" t="s">
        <v>12</v>
      </c>
      <c r="F70" s="90" t="s">
        <v>471</v>
      </c>
      <c r="G70" s="91">
        <v>-1989.43</v>
      </c>
    </row>
    <row r="71" spans="1:7" ht="25.5">
      <c r="A71" s="87">
        <v>61</v>
      </c>
      <c r="B71" s="117" t="s">
        <v>73</v>
      </c>
      <c r="C71" s="90" t="s">
        <v>22</v>
      </c>
      <c r="D71" s="90" t="s">
        <v>4</v>
      </c>
      <c r="E71" s="90" t="s">
        <v>13</v>
      </c>
      <c r="F71" s="90" t="s">
        <v>470</v>
      </c>
      <c r="G71" s="91">
        <v>-2297.38</v>
      </c>
    </row>
    <row r="72" spans="1:7" ht="25.5">
      <c r="A72" s="87">
        <v>62</v>
      </c>
      <c r="B72" s="117" t="s">
        <v>74</v>
      </c>
      <c r="C72" s="90" t="s">
        <v>22</v>
      </c>
      <c r="D72" s="90" t="s">
        <v>4</v>
      </c>
      <c r="E72" s="90" t="s">
        <v>13</v>
      </c>
      <c r="F72" s="90" t="s">
        <v>471</v>
      </c>
      <c r="G72" s="91">
        <v>-2297.38</v>
      </c>
    </row>
    <row r="73" spans="1:7" ht="12.75">
      <c r="A73" s="87">
        <v>63</v>
      </c>
      <c r="B73" s="117" t="s">
        <v>78</v>
      </c>
      <c r="C73" s="90" t="s">
        <v>22</v>
      </c>
      <c r="D73" s="90" t="s">
        <v>4</v>
      </c>
      <c r="E73" s="90" t="s">
        <v>24</v>
      </c>
      <c r="F73" s="90" t="s">
        <v>470</v>
      </c>
      <c r="G73" s="91">
        <v>-15000</v>
      </c>
    </row>
    <row r="74" spans="1:7" ht="26.25" customHeight="1">
      <c r="A74" s="87">
        <v>64</v>
      </c>
      <c r="B74" s="117" t="s">
        <v>74</v>
      </c>
      <c r="C74" s="90" t="s">
        <v>22</v>
      </c>
      <c r="D74" s="90" t="s">
        <v>4</v>
      </c>
      <c r="E74" s="90" t="s">
        <v>24</v>
      </c>
      <c r="F74" s="90" t="s">
        <v>471</v>
      </c>
      <c r="G74" s="91">
        <v>-15000</v>
      </c>
    </row>
    <row r="75" spans="1:7" ht="25.5">
      <c r="A75" s="87">
        <v>65</v>
      </c>
      <c r="B75" s="117" t="s">
        <v>234</v>
      </c>
      <c r="C75" s="90" t="s">
        <v>22</v>
      </c>
      <c r="D75" s="90" t="s">
        <v>4</v>
      </c>
      <c r="E75" s="90" t="s">
        <v>6</v>
      </c>
      <c r="F75" s="90" t="s">
        <v>470</v>
      </c>
      <c r="G75" s="91">
        <v>118617.27</v>
      </c>
    </row>
    <row r="76" spans="1:7" ht="12.75">
      <c r="A76" s="87">
        <v>66</v>
      </c>
      <c r="B76" s="117" t="s">
        <v>70</v>
      </c>
      <c r="C76" s="90" t="s">
        <v>22</v>
      </c>
      <c r="D76" s="90" t="s">
        <v>4</v>
      </c>
      <c r="E76" s="90" t="s">
        <v>6</v>
      </c>
      <c r="F76" s="90" t="s">
        <v>7</v>
      </c>
      <c r="G76" s="91">
        <v>112101</v>
      </c>
    </row>
    <row r="77" spans="1:7" ht="25.5">
      <c r="A77" s="87">
        <v>67</v>
      </c>
      <c r="B77" s="117" t="s">
        <v>74</v>
      </c>
      <c r="C77" s="90" t="s">
        <v>22</v>
      </c>
      <c r="D77" s="90" t="s">
        <v>4</v>
      </c>
      <c r="E77" s="90" t="s">
        <v>6</v>
      </c>
      <c r="F77" s="90" t="s">
        <v>471</v>
      </c>
      <c r="G77" s="91">
        <v>7116.27</v>
      </c>
    </row>
    <row r="78" spans="1:7" ht="14.25" customHeight="1">
      <c r="A78" s="87">
        <v>68</v>
      </c>
      <c r="B78" s="117" t="s">
        <v>233</v>
      </c>
      <c r="C78" s="90" t="s">
        <v>22</v>
      </c>
      <c r="D78" s="90" t="s">
        <v>4</v>
      </c>
      <c r="E78" s="90" t="s">
        <v>6</v>
      </c>
      <c r="F78" s="90" t="s">
        <v>472</v>
      </c>
      <c r="G78" s="91">
        <v>-600</v>
      </c>
    </row>
    <row r="79" spans="1:7" ht="25.5">
      <c r="A79" s="87">
        <v>69</v>
      </c>
      <c r="B79" s="131" t="s">
        <v>262</v>
      </c>
      <c r="C79" s="90" t="s">
        <v>22</v>
      </c>
      <c r="D79" s="90" t="s">
        <v>25</v>
      </c>
      <c r="E79" s="90" t="s">
        <v>469</v>
      </c>
      <c r="F79" s="90" t="s">
        <v>470</v>
      </c>
      <c r="G79" s="91">
        <v>39400</v>
      </c>
    </row>
    <row r="80" spans="1:7" ht="12.75">
      <c r="A80" s="87">
        <v>70</v>
      </c>
      <c r="B80" s="131" t="s">
        <v>267</v>
      </c>
      <c r="C80" s="90" t="s">
        <v>22</v>
      </c>
      <c r="D80" s="90" t="s">
        <v>26</v>
      </c>
      <c r="E80" s="90" t="s">
        <v>469</v>
      </c>
      <c r="F80" s="90" t="s">
        <v>470</v>
      </c>
      <c r="G80" s="91">
        <v>39400</v>
      </c>
    </row>
    <row r="81" spans="1:7" ht="25.5">
      <c r="A81" s="87">
        <v>71</v>
      </c>
      <c r="B81" s="117" t="s">
        <v>548</v>
      </c>
      <c r="C81" s="90" t="s">
        <v>22</v>
      </c>
      <c r="D81" s="90" t="s">
        <v>26</v>
      </c>
      <c r="E81" s="90" t="s">
        <v>225</v>
      </c>
      <c r="F81" s="90" t="s">
        <v>470</v>
      </c>
      <c r="G81" s="91">
        <v>39400</v>
      </c>
    </row>
    <row r="82" spans="1:7" ht="38.25">
      <c r="A82" s="87">
        <v>72</v>
      </c>
      <c r="B82" s="117" t="s">
        <v>549</v>
      </c>
      <c r="C82" s="90" t="s">
        <v>22</v>
      </c>
      <c r="D82" s="90" t="s">
        <v>26</v>
      </c>
      <c r="E82" s="90" t="s">
        <v>227</v>
      </c>
      <c r="F82" s="90" t="s">
        <v>470</v>
      </c>
      <c r="G82" s="91">
        <v>39400</v>
      </c>
    </row>
    <row r="83" spans="1:7" ht="38.25">
      <c r="A83" s="87">
        <v>73</v>
      </c>
      <c r="B83" s="117" t="s">
        <v>268</v>
      </c>
      <c r="C83" s="90" t="s">
        <v>22</v>
      </c>
      <c r="D83" s="90" t="s">
        <v>26</v>
      </c>
      <c r="E83" s="90" t="s">
        <v>27</v>
      </c>
      <c r="F83" s="90" t="s">
        <v>470</v>
      </c>
      <c r="G83" s="91">
        <v>24700</v>
      </c>
    </row>
    <row r="84" spans="1:7" ht="27.75" customHeight="1">
      <c r="A84" s="87">
        <v>74</v>
      </c>
      <c r="B84" s="117" t="s">
        <v>74</v>
      </c>
      <c r="C84" s="90" t="s">
        <v>22</v>
      </c>
      <c r="D84" s="90" t="s">
        <v>26</v>
      </c>
      <c r="E84" s="90" t="s">
        <v>27</v>
      </c>
      <c r="F84" s="90" t="s">
        <v>471</v>
      </c>
      <c r="G84" s="91">
        <v>24700</v>
      </c>
    </row>
    <row r="85" spans="1:7" ht="25.5">
      <c r="A85" s="87">
        <v>75</v>
      </c>
      <c r="B85" s="117" t="s">
        <v>366</v>
      </c>
      <c r="C85" s="90" t="s">
        <v>22</v>
      </c>
      <c r="D85" s="90" t="s">
        <v>26</v>
      </c>
      <c r="E85" s="90" t="s">
        <v>28</v>
      </c>
      <c r="F85" s="90" t="s">
        <v>470</v>
      </c>
      <c r="G85" s="91">
        <v>20000</v>
      </c>
    </row>
    <row r="86" spans="1:7" ht="26.25" customHeight="1">
      <c r="A86" s="87">
        <v>76</v>
      </c>
      <c r="B86" s="117" t="s">
        <v>74</v>
      </c>
      <c r="C86" s="90" t="s">
        <v>22</v>
      </c>
      <c r="D86" s="90" t="s">
        <v>26</v>
      </c>
      <c r="E86" s="90" t="s">
        <v>28</v>
      </c>
      <c r="F86" s="90" t="s">
        <v>471</v>
      </c>
      <c r="G86" s="91">
        <v>20000</v>
      </c>
    </row>
    <row r="87" spans="1:7" ht="25.5">
      <c r="A87" s="87">
        <v>77</v>
      </c>
      <c r="B87" s="117" t="s">
        <v>269</v>
      </c>
      <c r="C87" s="90" t="s">
        <v>22</v>
      </c>
      <c r="D87" s="90" t="s">
        <v>26</v>
      </c>
      <c r="E87" s="90" t="s">
        <v>29</v>
      </c>
      <c r="F87" s="90" t="s">
        <v>470</v>
      </c>
      <c r="G87" s="91">
        <v>-5300</v>
      </c>
    </row>
    <row r="88" spans="1:7" ht="26.25" customHeight="1">
      <c r="A88" s="87">
        <v>78</v>
      </c>
      <c r="B88" s="117" t="s">
        <v>74</v>
      </c>
      <c r="C88" s="90" t="s">
        <v>22</v>
      </c>
      <c r="D88" s="90" t="s">
        <v>26</v>
      </c>
      <c r="E88" s="90" t="s">
        <v>29</v>
      </c>
      <c r="F88" s="90" t="s">
        <v>471</v>
      </c>
      <c r="G88" s="91">
        <v>-5300</v>
      </c>
    </row>
    <row r="89" spans="1:7" ht="12.75">
      <c r="A89" s="87">
        <v>79</v>
      </c>
      <c r="B89" s="131" t="s">
        <v>270</v>
      </c>
      <c r="C89" s="90" t="s">
        <v>22</v>
      </c>
      <c r="D89" s="90" t="s">
        <v>8</v>
      </c>
      <c r="E89" s="90" t="s">
        <v>469</v>
      </c>
      <c r="F89" s="90" t="s">
        <v>470</v>
      </c>
      <c r="G89" s="91">
        <v>36164.85</v>
      </c>
    </row>
    <row r="90" spans="1:7" ht="12.75">
      <c r="A90" s="87">
        <v>80</v>
      </c>
      <c r="B90" s="131" t="s">
        <v>275</v>
      </c>
      <c r="C90" s="90" t="s">
        <v>22</v>
      </c>
      <c r="D90" s="90" t="s">
        <v>9</v>
      </c>
      <c r="E90" s="90" t="s">
        <v>469</v>
      </c>
      <c r="F90" s="90" t="s">
        <v>470</v>
      </c>
      <c r="G90" s="91">
        <v>36164.85</v>
      </c>
    </row>
    <row r="91" spans="1:7" ht="26.25" customHeight="1">
      <c r="A91" s="87">
        <v>81</v>
      </c>
      <c r="B91" s="117" t="s">
        <v>565</v>
      </c>
      <c r="C91" s="90" t="s">
        <v>22</v>
      </c>
      <c r="D91" s="90" t="s">
        <v>9</v>
      </c>
      <c r="E91" s="90" t="s">
        <v>428</v>
      </c>
      <c r="F91" s="90" t="s">
        <v>470</v>
      </c>
      <c r="G91" s="91">
        <v>36164.85</v>
      </c>
    </row>
    <row r="92" spans="1:7" ht="26.25" customHeight="1">
      <c r="A92" s="87">
        <v>82</v>
      </c>
      <c r="B92" s="117" t="s">
        <v>567</v>
      </c>
      <c r="C92" s="90" t="s">
        <v>22</v>
      </c>
      <c r="D92" s="90" t="s">
        <v>9</v>
      </c>
      <c r="E92" s="90" t="s">
        <v>429</v>
      </c>
      <c r="F92" s="90" t="s">
        <v>470</v>
      </c>
      <c r="G92" s="91">
        <v>36164.85</v>
      </c>
    </row>
    <row r="93" spans="1:7" ht="26.25" customHeight="1">
      <c r="A93" s="87">
        <v>83</v>
      </c>
      <c r="B93" s="117" t="s">
        <v>278</v>
      </c>
      <c r="C93" s="90" t="s">
        <v>22</v>
      </c>
      <c r="D93" s="90" t="s">
        <v>9</v>
      </c>
      <c r="E93" s="90" t="s">
        <v>14</v>
      </c>
      <c r="F93" s="90" t="s">
        <v>470</v>
      </c>
      <c r="G93" s="91">
        <v>58310</v>
      </c>
    </row>
    <row r="94" spans="1:7" ht="26.25" customHeight="1">
      <c r="A94" s="87">
        <v>84</v>
      </c>
      <c r="B94" s="117" t="s">
        <v>74</v>
      </c>
      <c r="C94" s="90" t="s">
        <v>22</v>
      </c>
      <c r="D94" s="90" t="s">
        <v>9</v>
      </c>
      <c r="E94" s="90" t="s">
        <v>14</v>
      </c>
      <c r="F94" s="90" t="s">
        <v>471</v>
      </c>
      <c r="G94" s="91">
        <v>58310</v>
      </c>
    </row>
    <row r="95" spans="1:7" ht="38.25">
      <c r="A95" s="87">
        <v>85</v>
      </c>
      <c r="B95" s="117" t="s">
        <v>279</v>
      </c>
      <c r="C95" s="90" t="s">
        <v>22</v>
      </c>
      <c r="D95" s="90" t="s">
        <v>9</v>
      </c>
      <c r="E95" s="90" t="s">
        <v>10</v>
      </c>
      <c r="F95" s="90" t="s">
        <v>470</v>
      </c>
      <c r="G95" s="91">
        <v>-22145.15</v>
      </c>
    </row>
    <row r="96" spans="1:7" ht="26.25" customHeight="1">
      <c r="A96" s="87">
        <v>86</v>
      </c>
      <c r="B96" s="117" t="s">
        <v>74</v>
      </c>
      <c r="C96" s="90" t="s">
        <v>22</v>
      </c>
      <c r="D96" s="90" t="s">
        <v>9</v>
      </c>
      <c r="E96" s="90" t="s">
        <v>10</v>
      </c>
      <c r="F96" s="90" t="s">
        <v>471</v>
      </c>
      <c r="G96" s="91">
        <v>-22145.15</v>
      </c>
    </row>
    <row r="97" spans="1:7" ht="12.75">
      <c r="A97" s="87">
        <v>87</v>
      </c>
      <c r="B97" s="131" t="s">
        <v>285</v>
      </c>
      <c r="C97" s="90" t="s">
        <v>22</v>
      </c>
      <c r="D97" s="90" t="s">
        <v>15</v>
      </c>
      <c r="E97" s="90" t="s">
        <v>469</v>
      </c>
      <c r="F97" s="90" t="s">
        <v>470</v>
      </c>
      <c r="G97" s="91">
        <v>-42794.31</v>
      </c>
    </row>
    <row r="98" spans="1:7" ht="12.75">
      <c r="A98" s="87">
        <v>88</v>
      </c>
      <c r="B98" s="131" t="s">
        <v>300</v>
      </c>
      <c r="C98" s="90" t="s">
        <v>22</v>
      </c>
      <c r="D98" s="90" t="s">
        <v>18</v>
      </c>
      <c r="E98" s="90" t="s">
        <v>469</v>
      </c>
      <c r="F98" s="90" t="s">
        <v>470</v>
      </c>
      <c r="G98" s="91">
        <v>-42794.31</v>
      </c>
    </row>
    <row r="99" spans="1:7" ht="38.25">
      <c r="A99" s="87">
        <v>89</v>
      </c>
      <c r="B99" s="117" t="s">
        <v>558</v>
      </c>
      <c r="C99" s="90" t="s">
        <v>22</v>
      </c>
      <c r="D99" s="90" t="s">
        <v>18</v>
      </c>
      <c r="E99" s="90" t="s">
        <v>232</v>
      </c>
      <c r="F99" s="90" t="s">
        <v>470</v>
      </c>
      <c r="G99" s="91">
        <v>-42794.31</v>
      </c>
    </row>
    <row r="100" spans="1:7" ht="38.25">
      <c r="A100" s="87">
        <v>90</v>
      </c>
      <c r="B100" s="117" t="s">
        <v>563</v>
      </c>
      <c r="C100" s="90" t="s">
        <v>22</v>
      </c>
      <c r="D100" s="90" t="s">
        <v>18</v>
      </c>
      <c r="E100" s="90" t="s">
        <v>194</v>
      </c>
      <c r="F100" s="90" t="s">
        <v>470</v>
      </c>
      <c r="G100" s="91">
        <v>-10000</v>
      </c>
    </row>
    <row r="101" spans="1:7" ht="38.25">
      <c r="A101" s="87">
        <v>91</v>
      </c>
      <c r="B101" s="117" t="s">
        <v>301</v>
      </c>
      <c r="C101" s="90" t="s">
        <v>22</v>
      </c>
      <c r="D101" s="90" t="s">
        <v>18</v>
      </c>
      <c r="E101" s="90" t="s">
        <v>30</v>
      </c>
      <c r="F101" s="90" t="s">
        <v>470</v>
      </c>
      <c r="G101" s="91">
        <v>-10000</v>
      </c>
    </row>
    <row r="102" spans="1:7" ht="26.25" customHeight="1">
      <c r="A102" s="87">
        <v>92</v>
      </c>
      <c r="B102" s="117" t="s">
        <v>74</v>
      </c>
      <c r="C102" s="90" t="s">
        <v>22</v>
      </c>
      <c r="D102" s="90" t="s">
        <v>18</v>
      </c>
      <c r="E102" s="90" t="s">
        <v>30</v>
      </c>
      <c r="F102" s="90" t="s">
        <v>471</v>
      </c>
      <c r="G102" s="91">
        <v>-10000</v>
      </c>
    </row>
    <row r="103" spans="1:7" ht="38.25">
      <c r="A103" s="87">
        <v>93</v>
      </c>
      <c r="B103" s="117" t="s">
        <v>302</v>
      </c>
      <c r="C103" s="90" t="s">
        <v>22</v>
      </c>
      <c r="D103" s="90" t="s">
        <v>18</v>
      </c>
      <c r="E103" s="90" t="s">
        <v>426</v>
      </c>
      <c r="F103" s="90" t="s">
        <v>470</v>
      </c>
      <c r="G103" s="91">
        <v>-32794.31</v>
      </c>
    </row>
    <row r="104" spans="1:7" ht="26.25" customHeight="1">
      <c r="A104" s="87">
        <v>94</v>
      </c>
      <c r="B104" s="117" t="s">
        <v>303</v>
      </c>
      <c r="C104" s="90" t="s">
        <v>22</v>
      </c>
      <c r="D104" s="90" t="s">
        <v>18</v>
      </c>
      <c r="E104" s="90" t="s">
        <v>19</v>
      </c>
      <c r="F104" s="90" t="s">
        <v>470</v>
      </c>
      <c r="G104" s="91">
        <v>-10805.35</v>
      </c>
    </row>
    <row r="105" spans="1:7" ht="26.25" customHeight="1">
      <c r="A105" s="87">
        <v>95</v>
      </c>
      <c r="B105" s="117" t="s">
        <v>74</v>
      </c>
      <c r="C105" s="90" t="s">
        <v>22</v>
      </c>
      <c r="D105" s="90" t="s">
        <v>18</v>
      </c>
      <c r="E105" s="90" t="s">
        <v>19</v>
      </c>
      <c r="F105" s="90" t="s">
        <v>471</v>
      </c>
      <c r="G105" s="91">
        <v>-10805.35</v>
      </c>
    </row>
    <row r="106" spans="1:7" ht="102">
      <c r="A106" s="87">
        <v>96</v>
      </c>
      <c r="B106" s="117" t="s">
        <v>361</v>
      </c>
      <c r="C106" s="90" t="s">
        <v>22</v>
      </c>
      <c r="D106" s="90" t="s">
        <v>18</v>
      </c>
      <c r="E106" s="90" t="s">
        <v>20</v>
      </c>
      <c r="F106" s="90" t="s">
        <v>470</v>
      </c>
      <c r="G106" s="91">
        <v>-21988.96</v>
      </c>
    </row>
    <row r="107" spans="1:7" ht="26.25" customHeight="1">
      <c r="A107" s="87">
        <v>97</v>
      </c>
      <c r="B107" s="117" t="s">
        <v>74</v>
      </c>
      <c r="C107" s="90" t="s">
        <v>22</v>
      </c>
      <c r="D107" s="90" t="s">
        <v>18</v>
      </c>
      <c r="E107" s="90" t="s">
        <v>20</v>
      </c>
      <c r="F107" s="90" t="s">
        <v>471</v>
      </c>
      <c r="G107" s="91">
        <v>-21988.96</v>
      </c>
    </row>
    <row r="108" spans="1:7" ht="26.25" customHeight="1">
      <c r="A108" s="87">
        <v>98</v>
      </c>
      <c r="B108" s="131" t="s">
        <v>367</v>
      </c>
      <c r="C108" s="90" t="s">
        <v>31</v>
      </c>
      <c r="D108" s="90" t="s">
        <v>478</v>
      </c>
      <c r="E108" s="90" t="s">
        <v>469</v>
      </c>
      <c r="F108" s="90" t="s">
        <v>470</v>
      </c>
      <c r="G108" s="91">
        <v>142000</v>
      </c>
    </row>
    <row r="109" spans="1:7" ht="12.75">
      <c r="A109" s="87">
        <v>99</v>
      </c>
      <c r="B109" s="131" t="s">
        <v>66</v>
      </c>
      <c r="C109" s="90" t="s">
        <v>31</v>
      </c>
      <c r="D109" s="90" t="s">
        <v>3</v>
      </c>
      <c r="E109" s="90" t="s">
        <v>469</v>
      </c>
      <c r="F109" s="90" t="s">
        <v>470</v>
      </c>
      <c r="G109" s="91">
        <v>134000</v>
      </c>
    </row>
    <row r="110" spans="1:7" ht="51">
      <c r="A110" s="87">
        <v>100</v>
      </c>
      <c r="B110" s="131" t="s">
        <v>75</v>
      </c>
      <c r="C110" s="90" t="s">
        <v>31</v>
      </c>
      <c r="D110" s="90" t="s">
        <v>4</v>
      </c>
      <c r="E110" s="90" t="s">
        <v>469</v>
      </c>
      <c r="F110" s="90" t="s">
        <v>470</v>
      </c>
      <c r="G110" s="91">
        <v>134000</v>
      </c>
    </row>
    <row r="111" spans="1:7" ht="12.75">
      <c r="A111" s="87">
        <v>101</v>
      </c>
      <c r="B111" s="117" t="s">
        <v>68</v>
      </c>
      <c r="C111" s="90" t="s">
        <v>31</v>
      </c>
      <c r="D111" s="90" t="s">
        <v>4</v>
      </c>
      <c r="E111" s="90" t="s">
        <v>5</v>
      </c>
      <c r="F111" s="90" t="s">
        <v>470</v>
      </c>
      <c r="G111" s="91">
        <v>134000</v>
      </c>
    </row>
    <row r="112" spans="1:7" ht="67.5" customHeight="1">
      <c r="A112" s="87">
        <v>102</v>
      </c>
      <c r="B112" s="117" t="s">
        <v>368</v>
      </c>
      <c r="C112" s="90" t="s">
        <v>31</v>
      </c>
      <c r="D112" s="90" t="s">
        <v>4</v>
      </c>
      <c r="E112" s="90" t="s">
        <v>12</v>
      </c>
      <c r="F112" s="90" t="s">
        <v>470</v>
      </c>
      <c r="G112" s="91">
        <v>-22380</v>
      </c>
    </row>
    <row r="113" spans="1:7" ht="26.25" customHeight="1">
      <c r="A113" s="87">
        <v>103</v>
      </c>
      <c r="B113" s="117" t="s">
        <v>74</v>
      </c>
      <c r="C113" s="90" t="s">
        <v>31</v>
      </c>
      <c r="D113" s="90" t="s">
        <v>4</v>
      </c>
      <c r="E113" s="90" t="s">
        <v>12</v>
      </c>
      <c r="F113" s="90" t="s">
        <v>471</v>
      </c>
      <c r="G113" s="91">
        <v>-22380</v>
      </c>
    </row>
    <row r="114" spans="1:7" ht="26.25" customHeight="1">
      <c r="A114" s="87">
        <v>104</v>
      </c>
      <c r="B114" s="117" t="s">
        <v>73</v>
      </c>
      <c r="C114" s="90" t="s">
        <v>31</v>
      </c>
      <c r="D114" s="90" t="s">
        <v>4</v>
      </c>
      <c r="E114" s="90" t="s">
        <v>13</v>
      </c>
      <c r="F114" s="90" t="s">
        <v>470</v>
      </c>
      <c r="G114" s="91">
        <v>-3620</v>
      </c>
    </row>
    <row r="115" spans="1:7" ht="26.25" customHeight="1">
      <c r="A115" s="87">
        <v>105</v>
      </c>
      <c r="B115" s="117" t="s">
        <v>74</v>
      </c>
      <c r="C115" s="90" t="s">
        <v>31</v>
      </c>
      <c r="D115" s="90" t="s">
        <v>4</v>
      </c>
      <c r="E115" s="90" t="s">
        <v>13</v>
      </c>
      <c r="F115" s="90" t="s">
        <v>471</v>
      </c>
      <c r="G115" s="91">
        <v>-3620</v>
      </c>
    </row>
    <row r="116" spans="1:7" ht="26.25" customHeight="1">
      <c r="A116" s="87">
        <v>106</v>
      </c>
      <c r="B116" s="117" t="s">
        <v>358</v>
      </c>
      <c r="C116" s="90" t="s">
        <v>31</v>
      </c>
      <c r="D116" s="90" t="s">
        <v>4</v>
      </c>
      <c r="E116" s="90" t="s">
        <v>6</v>
      </c>
      <c r="F116" s="90" t="s">
        <v>470</v>
      </c>
      <c r="G116" s="91">
        <v>160000</v>
      </c>
    </row>
    <row r="117" spans="1:7" ht="12.75">
      <c r="A117" s="87">
        <v>107</v>
      </c>
      <c r="B117" s="117" t="s">
        <v>70</v>
      </c>
      <c r="C117" s="90" t="s">
        <v>31</v>
      </c>
      <c r="D117" s="90" t="s">
        <v>4</v>
      </c>
      <c r="E117" s="90" t="s">
        <v>6</v>
      </c>
      <c r="F117" s="90" t="s">
        <v>7</v>
      </c>
      <c r="G117" s="91">
        <v>133000</v>
      </c>
    </row>
    <row r="118" spans="1:7" ht="26.25" customHeight="1">
      <c r="A118" s="87">
        <v>108</v>
      </c>
      <c r="B118" s="117" t="s">
        <v>74</v>
      </c>
      <c r="C118" s="90" t="s">
        <v>31</v>
      </c>
      <c r="D118" s="90" t="s">
        <v>4</v>
      </c>
      <c r="E118" s="90" t="s">
        <v>6</v>
      </c>
      <c r="F118" s="90" t="s">
        <v>471</v>
      </c>
      <c r="G118" s="91">
        <v>27000</v>
      </c>
    </row>
    <row r="119" spans="1:7" ht="12.75">
      <c r="A119" s="87">
        <v>109</v>
      </c>
      <c r="B119" s="131" t="s">
        <v>285</v>
      </c>
      <c r="C119" s="90" t="s">
        <v>31</v>
      </c>
      <c r="D119" s="90" t="s">
        <v>15</v>
      </c>
      <c r="E119" s="90" t="s">
        <v>469</v>
      </c>
      <c r="F119" s="90" t="s">
        <v>470</v>
      </c>
      <c r="G119" s="91">
        <v>-1000</v>
      </c>
    </row>
    <row r="120" spans="1:7" ht="12.75">
      <c r="A120" s="87">
        <v>110</v>
      </c>
      <c r="B120" s="131" t="s">
        <v>300</v>
      </c>
      <c r="C120" s="90" t="s">
        <v>31</v>
      </c>
      <c r="D120" s="90" t="s">
        <v>18</v>
      </c>
      <c r="E120" s="90" t="s">
        <v>469</v>
      </c>
      <c r="F120" s="90" t="s">
        <v>470</v>
      </c>
      <c r="G120" s="91">
        <v>-1000</v>
      </c>
    </row>
    <row r="121" spans="1:7" ht="38.25">
      <c r="A121" s="87">
        <v>111</v>
      </c>
      <c r="B121" s="117" t="s">
        <v>558</v>
      </c>
      <c r="C121" s="90" t="s">
        <v>31</v>
      </c>
      <c r="D121" s="90" t="s">
        <v>18</v>
      </c>
      <c r="E121" s="90" t="s">
        <v>232</v>
      </c>
      <c r="F121" s="90" t="s">
        <v>470</v>
      </c>
      <c r="G121" s="91">
        <v>-1000</v>
      </c>
    </row>
    <row r="122" spans="1:7" ht="38.25">
      <c r="A122" s="87">
        <v>112</v>
      </c>
      <c r="B122" s="117" t="s">
        <v>302</v>
      </c>
      <c r="C122" s="90" t="s">
        <v>31</v>
      </c>
      <c r="D122" s="90" t="s">
        <v>18</v>
      </c>
      <c r="E122" s="90" t="s">
        <v>426</v>
      </c>
      <c r="F122" s="90" t="s">
        <v>470</v>
      </c>
      <c r="G122" s="91">
        <v>-1000</v>
      </c>
    </row>
    <row r="123" spans="1:7" ht="26.25" customHeight="1">
      <c r="A123" s="87">
        <v>113</v>
      </c>
      <c r="B123" s="117" t="s">
        <v>305</v>
      </c>
      <c r="C123" s="90" t="s">
        <v>31</v>
      </c>
      <c r="D123" s="90" t="s">
        <v>18</v>
      </c>
      <c r="E123" s="90" t="s">
        <v>32</v>
      </c>
      <c r="F123" s="90" t="s">
        <v>470</v>
      </c>
      <c r="G123" s="91">
        <v>-1000</v>
      </c>
    </row>
    <row r="124" spans="1:7" ht="26.25" customHeight="1">
      <c r="A124" s="87">
        <v>114</v>
      </c>
      <c r="B124" s="117" t="s">
        <v>74</v>
      </c>
      <c r="C124" s="90" t="s">
        <v>31</v>
      </c>
      <c r="D124" s="90" t="s">
        <v>18</v>
      </c>
      <c r="E124" s="90" t="s">
        <v>32</v>
      </c>
      <c r="F124" s="90" t="s">
        <v>471</v>
      </c>
      <c r="G124" s="91">
        <v>-1000</v>
      </c>
    </row>
    <row r="125" spans="1:7" ht="12.75">
      <c r="A125" s="87">
        <v>115</v>
      </c>
      <c r="B125" s="131" t="s">
        <v>308</v>
      </c>
      <c r="C125" s="90" t="s">
        <v>31</v>
      </c>
      <c r="D125" s="90" t="s">
        <v>474</v>
      </c>
      <c r="E125" s="90" t="s">
        <v>469</v>
      </c>
      <c r="F125" s="90" t="s">
        <v>470</v>
      </c>
      <c r="G125" s="91">
        <v>9000</v>
      </c>
    </row>
    <row r="126" spans="1:7" ht="26.25" customHeight="1">
      <c r="A126" s="87">
        <v>116</v>
      </c>
      <c r="B126" s="131" t="s">
        <v>323</v>
      </c>
      <c r="C126" s="90" t="s">
        <v>31</v>
      </c>
      <c r="D126" s="90" t="s">
        <v>477</v>
      </c>
      <c r="E126" s="90" t="s">
        <v>469</v>
      </c>
      <c r="F126" s="90" t="s">
        <v>470</v>
      </c>
      <c r="G126" s="91">
        <v>9000</v>
      </c>
    </row>
    <row r="127" spans="1:7" ht="51">
      <c r="A127" s="87">
        <v>117</v>
      </c>
      <c r="B127" s="117" t="s">
        <v>545</v>
      </c>
      <c r="C127" s="90" t="s">
        <v>31</v>
      </c>
      <c r="D127" s="90" t="s">
        <v>477</v>
      </c>
      <c r="E127" s="90" t="s">
        <v>220</v>
      </c>
      <c r="F127" s="90" t="s">
        <v>470</v>
      </c>
      <c r="G127" s="91">
        <v>9000</v>
      </c>
    </row>
    <row r="128" spans="1:7" ht="38.25">
      <c r="A128" s="87">
        <v>118</v>
      </c>
      <c r="B128" s="117" t="s">
        <v>546</v>
      </c>
      <c r="C128" s="90" t="s">
        <v>31</v>
      </c>
      <c r="D128" s="90" t="s">
        <v>477</v>
      </c>
      <c r="E128" s="90" t="s">
        <v>221</v>
      </c>
      <c r="F128" s="90" t="s">
        <v>470</v>
      </c>
      <c r="G128" s="91">
        <v>9000</v>
      </c>
    </row>
    <row r="129" spans="1:7" ht="26.25" customHeight="1">
      <c r="A129" s="87">
        <v>119</v>
      </c>
      <c r="B129" s="117" t="s">
        <v>324</v>
      </c>
      <c r="C129" s="90" t="s">
        <v>31</v>
      </c>
      <c r="D129" s="90" t="s">
        <v>477</v>
      </c>
      <c r="E129" s="90" t="s">
        <v>33</v>
      </c>
      <c r="F129" s="90" t="s">
        <v>470</v>
      </c>
      <c r="G129" s="91">
        <v>9000</v>
      </c>
    </row>
    <row r="130" spans="1:7" ht="26.25" customHeight="1">
      <c r="A130" s="87">
        <v>120</v>
      </c>
      <c r="B130" s="117" t="s">
        <v>74</v>
      </c>
      <c r="C130" s="90" t="s">
        <v>31</v>
      </c>
      <c r="D130" s="90" t="s">
        <v>477</v>
      </c>
      <c r="E130" s="90" t="s">
        <v>33</v>
      </c>
      <c r="F130" s="90" t="s">
        <v>471</v>
      </c>
      <c r="G130" s="91">
        <v>9000</v>
      </c>
    </row>
    <row r="131" spans="1:7" ht="26.25" customHeight="1">
      <c r="A131" s="87">
        <v>121</v>
      </c>
      <c r="B131" s="131" t="s">
        <v>369</v>
      </c>
      <c r="C131" s="90" t="s">
        <v>34</v>
      </c>
      <c r="D131" s="90" t="s">
        <v>478</v>
      </c>
      <c r="E131" s="90" t="s">
        <v>469</v>
      </c>
      <c r="F131" s="90" t="s">
        <v>470</v>
      </c>
      <c r="G131" s="91">
        <v>674000</v>
      </c>
    </row>
    <row r="132" spans="1:7" ht="12.75">
      <c r="A132" s="87">
        <v>122</v>
      </c>
      <c r="B132" s="131" t="s">
        <v>66</v>
      </c>
      <c r="C132" s="90" t="s">
        <v>34</v>
      </c>
      <c r="D132" s="90" t="s">
        <v>3</v>
      </c>
      <c r="E132" s="90" t="s">
        <v>469</v>
      </c>
      <c r="F132" s="90" t="s">
        <v>470</v>
      </c>
      <c r="G132" s="91">
        <v>159990</v>
      </c>
    </row>
    <row r="133" spans="1:7" ht="51">
      <c r="A133" s="87">
        <v>123</v>
      </c>
      <c r="B133" s="131" t="s">
        <v>75</v>
      </c>
      <c r="C133" s="90" t="s">
        <v>34</v>
      </c>
      <c r="D133" s="90" t="s">
        <v>4</v>
      </c>
      <c r="E133" s="90" t="s">
        <v>469</v>
      </c>
      <c r="F133" s="90" t="s">
        <v>470</v>
      </c>
      <c r="G133" s="91">
        <v>159990</v>
      </c>
    </row>
    <row r="134" spans="1:7" ht="12.75">
      <c r="A134" s="87">
        <v>124</v>
      </c>
      <c r="B134" s="117" t="s">
        <v>68</v>
      </c>
      <c r="C134" s="90" t="s">
        <v>34</v>
      </c>
      <c r="D134" s="90" t="s">
        <v>4</v>
      </c>
      <c r="E134" s="90" t="s">
        <v>5</v>
      </c>
      <c r="F134" s="90" t="s">
        <v>470</v>
      </c>
      <c r="G134" s="91">
        <v>159990</v>
      </c>
    </row>
    <row r="135" spans="1:7" ht="26.25" customHeight="1">
      <c r="A135" s="87">
        <v>125</v>
      </c>
      <c r="B135" s="117" t="s">
        <v>73</v>
      </c>
      <c r="C135" s="90" t="s">
        <v>34</v>
      </c>
      <c r="D135" s="90" t="s">
        <v>4</v>
      </c>
      <c r="E135" s="90" t="s">
        <v>13</v>
      </c>
      <c r="F135" s="90" t="s">
        <v>470</v>
      </c>
      <c r="G135" s="91">
        <v>11090</v>
      </c>
    </row>
    <row r="136" spans="1:7" ht="26.25" customHeight="1">
      <c r="A136" s="87">
        <v>126</v>
      </c>
      <c r="B136" s="117" t="s">
        <v>74</v>
      </c>
      <c r="C136" s="90" t="s">
        <v>34</v>
      </c>
      <c r="D136" s="90" t="s">
        <v>4</v>
      </c>
      <c r="E136" s="90" t="s">
        <v>13</v>
      </c>
      <c r="F136" s="90" t="s">
        <v>471</v>
      </c>
      <c r="G136" s="91">
        <v>11090</v>
      </c>
    </row>
    <row r="137" spans="1:7" ht="12.75">
      <c r="A137" s="87">
        <v>127</v>
      </c>
      <c r="B137" s="117" t="s">
        <v>370</v>
      </c>
      <c r="C137" s="90" t="s">
        <v>34</v>
      </c>
      <c r="D137" s="90" t="s">
        <v>4</v>
      </c>
      <c r="E137" s="90" t="s">
        <v>24</v>
      </c>
      <c r="F137" s="90" t="s">
        <v>470</v>
      </c>
      <c r="G137" s="91">
        <v>-15000</v>
      </c>
    </row>
    <row r="138" spans="1:7" ht="26.25" customHeight="1">
      <c r="A138" s="87">
        <v>128</v>
      </c>
      <c r="B138" s="117" t="s">
        <v>74</v>
      </c>
      <c r="C138" s="90" t="s">
        <v>34</v>
      </c>
      <c r="D138" s="90" t="s">
        <v>4</v>
      </c>
      <c r="E138" s="90" t="s">
        <v>24</v>
      </c>
      <c r="F138" s="90" t="s">
        <v>471</v>
      </c>
      <c r="G138" s="91">
        <v>-15000</v>
      </c>
    </row>
    <row r="139" spans="1:7" ht="26.25" customHeight="1">
      <c r="A139" s="87">
        <v>129</v>
      </c>
      <c r="B139" s="117" t="s">
        <v>358</v>
      </c>
      <c r="C139" s="90" t="s">
        <v>34</v>
      </c>
      <c r="D139" s="90" t="s">
        <v>4</v>
      </c>
      <c r="E139" s="90" t="s">
        <v>6</v>
      </c>
      <c r="F139" s="90" t="s">
        <v>470</v>
      </c>
      <c r="G139" s="91">
        <v>163900</v>
      </c>
    </row>
    <row r="140" spans="1:7" ht="12.75">
      <c r="A140" s="87">
        <v>130</v>
      </c>
      <c r="B140" s="117" t="s">
        <v>70</v>
      </c>
      <c r="C140" s="90" t="s">
        <v>34</v>
      </c>
      <c r="D140" s="90" t="s">
        <v>4</v>
      </c>
      <c r="E140" s="90" t="s">
        <v>6</v>
      </c>
      <c r="F140" s="90" t="s">
        <v>7</v>
      </c>
      <c r="G140" s="91">
        <v>165000</v>
      </c>
    </row>
    <row r="141" spans="1:7" ht="12.75">
      <c r="A141" s="87">
        <v>131</v>
      </c>
      <c r="B141" s="117" t="s">
        <v>233</v>
      </c>
      <c r="C141" s="90" t="s">
        <v>34</v>
      </c>
      <c r="D141" s="90" t="s">
        <v>4</v>
      </c>
      <c r="E141" s="90" t="s">
        <v>6</v>
      </c>
      <c r="F141" s="90" t="s">
        <v>472</v>
      </c>
      <c r="G141" s="91">
        <v>-1100</v>
      </c>
    </row>
    <row r="142" spans="1:7" ht="12.75">
      <c r="A142" s="87">
        <v>132</v>
      </c>
      <c r="B142" s="131" t="s">
        <v>270</v>
      </c>
      <c r="C142" s="90" t="s">
        <v>34</v>
      </c>
      <c r="D142" s="90" t="s">
        <v>8</v>
      </c>
      <c r="E142" s="90" t="s">
        <v>469</v>
      </c>
      <c r="F142" s="90" t="s">
        <v>470</v>
      </c>
      <c r="G142" s="91">
        <v>-29800</v>
      </c>
    </row>
    <row r="143" spans="1:7" ht="12.75">
      <c r="A143" s="87">
        <v>133</v>
      </c>
      <c r="B143" s="131" t="s">
        <v>275</v>
      </c>
      <c r="C143" s="90" t="s">
        <v>34</v>
      </c>
      <c r="D143" s="90" t="s">
        <v>9</v>
      </c>
      <c r="E143" s="90" t="s">
        <v>469</v>
      </c>
      <c r="F143" s="90" t="s">
        <v>470</v>
      </c>
      <c r="G143" s="91">
        <v>-29800</v>
      </c>
    </row>
    <row r="144" spans="1:7" ht="26.25" customHeight="1">
      <c r="A144" s="87">
        <v>134</v>
      </c>
      <c r="B144" s="117" t="s">
        <v>565</v>
      </c>
      <c r="C144" s="90" t="s">
        <v>34</v>
      </c>
      <c r="D144" s="90" t="s">
        <v>9</v>
      </c>
      <c r="E144" s="90" t="s">
        <v>428</v>
      </c>
      <c r="F144" s="90" t="s">
        <v>470</v>
      </c>
      <c r="G144" s="91">
        <v>-29800</v>
      </c>
    </row>
    <row r="145" spans="1:7" ht="25.5" customHeight="1">
      <c r="A145" s="87">
        <v>135</v>
      </c>
      <c r="B145" s="117" t="s">
        <v>567</v>
      </c>
      <c r="C145" s="90" t="s">
        <v>34</v>
      </c>
      <c r="D145" s="90" t="s">
        <v>9</v>
      </c>
      <c r="E145" s="90" t="s">
        <v>429</v>
      </c>
      <c r="F145" s="90" t="s">
        <v>470</v>
      </c>
      <c r="G145" s="91">
        <v>-29800</v>
      </c>
    </row>
    <row r="146" spans="1:7" ht="26.25" customHeight="1">
      <c r="A146" s="87">
        <v>136</v>
      </c>
      <c r="B146" s="117" t="s">
        <v>277</v>
      </c>
      <c r="C146" s="90" t="s">
        <v>34</v>
      </c>
      <c r="D146" s="90" t="s">
        <v>9</v>
      </c>
      <c r="E146" s="90" t="s">
        <v>35</v>
      </c>
      <c r="F146" s="90" t="s">
        <v>470</v>
      </c>
      <c r="G146" s="91">
        <v>-352000</v>
      </c>
    </row>
    <row r="147" spans="1:7" ht="26.25" customHeight="1">
      <c r="A147" s="87">
        <v>137</v>
      </c>
      <c r="B147" s="117" t="s">
        <v>74</v>
      </c>
      <c r="C147" s="90" t="s">
        <v>34</v>
      </c>
      <c r="D147" s="90" t="s">
        <v>9</v>
      </c>
      <c r="E147" s="90" t="s">
        <v>35</v>
      </c>
      <c r="F147" s="90" t="s">
        <v>471</v>
      </c>
      <c r="G147" s="91">
        <v>-352000</v>
      </c>
    </row>
    <row r="148" spans="1:7" ht="38.25">
      <c r="A148" s="87">
        <v>138</v>
      </c>
      <c r="B148" s="117" t="s">
        <v>279</v>
      </c>
      <c r="C148" s="90" t="s">
        <v>34</v>
      </c>
      <c r="D148" s="90" t="s">
        <v>9</v>
      </c>
      <c r="E148" s="90" t="s">
        <v>10</v>
      </c>
      <c r="F148" s="90" t="s">
        <v>470</v>
      </c>
      <c r="G148" s="91">
        <v>322200</v>
      </c>
    </row>
    <row r="149" spans="1:7" ht="26.25" customHeight="1">
      <c r="A149" s="87">
        <v>139</v>
      </c>
      <c r="B149" s="117" t="s">
        <v>74</v>
      </c>
      <c r="C149" s="90" t="s">
        <v>34</v>
      </c>
      <c r="D149" s="90" t="s">
        <v>9</v>
      </c>
      <c r="E149" s="90" t="s">
        <v>10</v>
      </c>
      <c r="F149" s="90" t="s">
        <v>471</v>
      </c>
      <c r="G149" s="91">
        <v>322200</v>
      </c>
    </row>
    <row r="150" spans="1:7" ht="12.75">
      <c r="A150" s="87">
        <v>140</v>
      </c>
      <c r="B150" s="131" t="s">
        <v>285</v>
      </c>
      <c r="C150" s="90" t="s">
        <v>34</v>
      </c>
      <c r="D150" s="90" t="s">
        <v>15</v>
      </c>
      <c r="E150" s="90" t="s">
        <v>469</v>
      </c>
      <c r="F150" s="90" t="s">
        <v>470</v>
      </c>
      <c r="G150" s="91">
        <v>534810</v>
      </c>
    </row>
    <row r="151" spans="1:7" ht="12.75">
      <c r="A151" s="87">
        <v>141</v>
      </c>
      <c r="B151" s="131" t="s">
        <v>289</v>
      </c>
      <c r="C151" s="90" t="s">
        <v>34</v>
      </c>
      <c r="D151" s="90" t="s">
        <v>16</v>
      </c>
      <c r="E151" s="90" t="s">
        <v>469</v>
      </c>
      <c r="F151" s="90" t="s">
        <v>470</v>
      </c>
      <c r="G151" s="91">
        <v>500000</v>
      </c>
    </row>
    <row r="152" spans="1:7" ht="38.25">
      <c r="A152" s="87">
        <v>142</v>
      </c>
      <c r="B152" s="117" t="s">
        <v>558</v>
      </c>
      <c r="C152" s="90" t="s">
        <v>34</v>
      </c>
      <c r="D152" s="90" t="s">
        <v>16</v>
      </c>
      <c r="E152" s="90" t="s">
        <v>232</v>
      </c>
      <c r="F152" s="90" t="s">
        <v>470</v>
      </c>
      <c r="G152" s="91">
        <v>500000</v>
      </c>
    </row>
    <row r="153" spans="1:7" ht="26.25" customHeight="1">
      <c r="A153" s="87">
        <v>143</v>
      </c>
      <c r="B153" s="117" t="s">
        <v>560</v>
      </c>
      <c r="C153" s="90" t="s">
        <v>34</v>
      </c>
      <c r="D153" s="90" t="s">
        <v>16</v>
      </c>
      <c r="E153" s="90" t="s">
        <v>192</v>
      </c>
      <c r="F153" s="90" t="s">
        <v>470</v>
      </c>
      <c r="G153" s="91">
        <v>500000</v>
      </c>
    </row>
    <row r="154" spans="1:7" ht="38.25">
      <c r="A154" s="87">
        <v>144</v>
      </c>
      <c r="B154" s="117" t="s">
        <v>293</v>
      </c>
      <c r="C154" s="90" t="s">
        <v>34</v>
      </c>
      <c r="D154" s="90" t="s">
        <v>16</v>
      </c>
      <c r="E154" s="90" t="s">
        <v>17</v>
      </c>
      <c r="F154" s="90" t="s">
        <v>470</v>
      </c>
      <c r="G154" s="91">
        <v>500000</v>
      </c>
    </row>
    <row r="155" spans="1:7" ht="26.25" customHeight="1">
      <c r="A155" s="87">
        <v>145</v>
      </c>
      <c r="B155" s="117" t="s">
        <v>74</v>
      </c>
      <c r="C155" s="90" t="s">
        <v>34</v>
      </c>
      <c r="D155" s="90" t="s">
        <v>16</v>
      </c>
      <c r="E155" s="90" t="s">
        <v>17</v>
      </c>
      <c r="F155" s="90" t="s">
        <v>471</v>
      </c>
      <c r="G155" s="91">
        <v>500000</v>
      </c>
    </row>
    <row r="156" spans="1:7" ht="12.75">
      <c r="A156" s="87">
        <v>146</v>
      </c>
      <c r="B156" s="131" t="s">
        <v>300</v>
      </c>
      <c r="C156" s="90" t="s">
        <v>34</v>
      </c>
      <c r="D156" s="90" t="s">
        <v>18</v>
      </c>
      <c r="E156" s="90" t="s">
        <v>469</v>
      </c>
      <c r="F156" s="90" t="s">
        <v>470</v>
      </c>
      <c r="G156" s="91">
        <v>34810</v>
      </c>
    </row>
    <row r="157" spans="1:7" ht="38.25">
      <c r="A157" s="87">
        <v>147</v>
      </c>
      <c r="B157" s="117" t="s">
        <v>558</v>
      </c>
      <c r="C157" s="90" t="s">
        <v>34</v>
      </c>
      <c r="D157" s="90" t="s">
        <v>18</v>
      </c>
      <c r="E157" s="90" t="s">
        <v>232</v>
      </c>
      <c r="F157" s="90" t="s">
        <v>470</v>
      </c>
      <c r="G157" s="91">
        <v>34810</v>
      </c>
    </row>
    <row r="158" spans="1:7" ht="38.25">
      <c r="A158" s="87">
        <v>148</v>
      </c>
      <c r="B158" s="117" t="s">
        <v>302</v>
      </c>
      <c r="C158" s="90" t="s">
        <v>34</v>
      </c>
      <c r="D158" s="90" t="s">
        <v>18</v>
      </c>
      <c r="E158" s="90" t="s">
        <v>426</v>
      </c>
      <c r="F158" s="90" t="s">
        <v>470</v>
      </c>
      <c r="G158" s="91">
        <v>34810</v>
      </c>
    </row>
    <row r="159" spans="1:7" ht="26.25" customHeight="1">
      <c r="A159" s="87">
        <v>149</v>
      </c>
      <c r="B159" s="117" t="s">
        <v>303</v>
      </c>
      <c r="C159" s="90" t="s">
        <v>34</v>
      </c>
      <c r="D159" s="90" t="s">
        <v>18</v>
      </c>
      <c r="E159" s="90" t="s">
        <v>19</v>
      </c>
      <c r="F159" s="90" t="s">
        <v>470</v>
      </c>
      <c r="G159" s="91">
        <v>134810</v>
      </c>
    </row>
    <row r="160" spans="1:7" ht="26.25" customHeight="1">
      <c r="A160" s="87">
        <v>150</v>
      </c>
      <c r="B160" s="117" t="s">
        <v>74</v>
      </c>
      <c r="C160" s="90" t="s">
        <v>34</v>
      </c>
      <c r="D160" s="90" t="s">
        <v>18</v>
      </c>
      <c r="E160" s="90" t="s">
        <v>19</v>
      </c>
      <c r="F160" s="90" t="s">
        <v>471</v>
      </c>
      <c r="G160" s="91">
        <v>134810</v>
      </c>
    </row>
    <row r="161" spans="1:7" ht="102">
      <c r="A161" s="87">
        <v>151</v>
      </c>
      <c r="B161" s="117" t="s">
        <v>361</v>
      </c>
      <c r="C161" s="90" t="s">
        <v>34</v>
      </c>
      <c r="D161" s="90" t="s">
        <v>18</v>
      </c>
      <c r="E161" s="90" t="s">
        <v>20</v>
      </c>
      <c r="F161" s="90" t="s">
        <v>470</v>
      </c>
      <c r="G161" s="91">
        <v>-100000</v>
      </c>
    </row>
    <row r="162" spans="1:7" ht="26.25" customHeight="1">
      <c r="A162" s="87">
        <v>152</v>
      </c>
      <c r="B162" s="117" t="s">
        <v>74</v>
      </c>
      <c r="C162" s="90" t="s">
        <v>34</v>
      </c>
      <c r="D162" s="90" t="s">
        <v>18</v>
      </c>
      <c r="E162" s="90" t="s">
        <v>20</v>
      </c>
      <c r="F162" s="90" t="s">
        <v>471</v>
      </c>
      <c r="G162" s="91">
        <v>-100000</v>
      </c>
    </row>
    <row r="163" spans="1:7" ht="12.75">
      <c r="A163" s="87">
        <v>153</v>
      </c>
      <c r="B163" s="131" t="s">
        <v>308</v>
      </c>
      <c r="C163" s="90" t="s">
        <v>34</v>
      </c>
      <c r="D163" s="90" t="s">
        <v>474</v>
      </c>
      <c r="E163" s="90" t="s">
        <v>469</v>
      </c>
      <c r="F163" s="90" t="s">
        <v>470</v>
      </c>
      <c r="G163" s="91">
        <v>9000</v>
      </c>
    </row>
    <row r="164" spans="1:7" ht="26.25" customHeight="1">
      <c r="A164" s="87">
        <v>154</v>
      </c>
      <c r="B164" s="131" t="s">
        <v>323</v>
      </c>
      <c r="C164" s="90" t="s">
        <v>34</v>
      </c>
      <c r="D164" s="90" t="s">
        <v>477</v>
      </c>
      <c r="E164" s="90" t="s">
        <v>469</v>
      </c>
      <c r="F164" s="90" t="s">
        <v>470</v>
      </c>
      <c r="G164" s="91">
        <v>9000</v>
      </c>
    </row>
    <row r="165" spans="1:7" ht="51">
      <c r="A165" s="87">
        <v>155</v>
      </c>
      <c r="B165" s="117" t="s">
        <v>545</v>
      </c>
      <c r="C165" s="90" t="s">
        <v>34</v>
      </c>
      <c r="D165" s="90" t="s">
        <v>477</v>
      </c>
      <c r="E165" s="90" t="s">
        <v>220</v>
      </c>
      <c r="F165" s="90" t="s">
        <v>470</v>
      </c>
      <c r="G165" s="91">
        <v>9000</v>
      </c>
    </row>
    <row r="166" spans="1:7" ht="38.25">
      <c r="A166" s="87">
        <v>156</v>
      </c>
      <c r="B166" s="117" t="s">
        <v>546</v>
      </c>
      <c r="C166" s="90" t="s">
        <v>34</v>
      </c>
      <c r="D166" s="90" t="s">
        <v>477</v>
      </c>
      <c r="E166" s="90" t="s">
        <v>221</v>
      </c>
      <c r="F166" s="90" t="s">
        <v>470</v>
      </c>
      <c r="G166" s="91">
        <v>9000</v>
      </c>
    </row>
    <row r="167" spans="1:7" ht="26.25" customHeight="1">
      <c r="A167" s="87">
        <v>157</v>
      </c>
      <c r="B167" s="117" t="s">
        <v>324</v>
      </c>
      <c r="C167" s="90" t="s">
        <v>34</v>
      </c>
      <c r="D167" s="90" t="s">
        <v>477</v>
      </c>
      <c r="E167" s="90" t="s">
        <v>33</v>
      </c>
      <c r="F167" s="90" t="s">
        <v>470</v>
      </c>
      <c r="G167" s="91">
        <v>9000</v>
      </c>
    </row>
    <row r="168" spans="1:7" ht="26.25" customHeight="1">
      <c r="A168" s="87">
        <v>158</v>
      </c>
      <c r="B168" s="117" t="s">
        <v>256</v>
      </c>
      <c r="C168" s="90" t="s">
        <v>34</v>
      </c>
      <c r="D168" s="90" t="s">
        <v>477</v>
      </c>
      <c r="E168" s="90" t="s">
        <v>33</v>
      </c>
      <c r="F168" s="90" t="s">
        <v>471</v>
      </c>
      <c r="G168" s="91">
        <v>9000</v>
      </c>
    </row>
    <row r="169" spans="1:7" ht="26.25" customHeight="1">
      <c r="A169" s="87">
        <v>159</v>
      </c>
      <c r="B169" s="131" t="s">
        <v>371</v>
      </c>
      <c r="C169" s="90" t="s">
        <v>36</v>
      </c>
      <c r="D169" s="90" t="s">
        <v>478</v>
      </c>
      <c r="E169" s="90" t="s">
        <v>469</v>
      </c>
      <c r="F169" s="90" t="s">
        <v>470</v>
      </c>
      <c r="G169" s="91">
        <v>239000</v>
      </c>
    </row>
    <row r="170" spans="1:7" ht="12.75">
      <c r="A170" s="87">
        <v>160</v>
      </c>
      <c r="B170" s="131" t="s">
        <v>66</v>
      </c>
      <c r="C170" s="90" t="s">
        <v>36</v>
      </c>
      <c r="D170" s="90" t="s">
        <v>3</v>
      </c>
      <c r="E170" s="90" t="s">
        <v>469</v>
      </c>
      <c r="F170" s="90" t="s">
        <v>470</v>
      </c>
      <c r="G170" s="91">
        <v>89000</v>
      </c>
    </row>
    <row r="171" spans="1:7" ht="51">
      <c r="A171" s="87">
        <v>161</v>
      </c>
      <c r="B171" s="131" t="s">
        <v>75</v>
      </c>
      <c r="C171" s="90" t="s">
        <v>36</v>
      </c>
      <c r="D171" s="90" t="s">
        <v>4</v>
      </c>
      <c r="E171" s="90" t="s">
        <v>469</v>
      </c>
      <c r="F171" s="90" t="s">
        <v>470</v>
      </c>
      <c r="G171" s="91">
        <v>89000</v>
      </c>
    </row>
    <row r="172" spans="1:7" ht="12.75">
      <c r="A172" s="87">
        <v>162</v>
      </c>
      <c r="B172" s="117" t="s">
        <v>68</v>
      </c>
      <c r="C172" s="90" t="s">
        <v>36</v>
      </c>
      <c r="D172" s="90" t="s">
        <v>4</v>
      </c>
      <c r="E172" s="90" t="s">
        <v>5</v>
      </c>
      <c r="F172" s="90" t="s">
        <v>470</v>
      </c>
      <c r="G172" s="91">
        <v>89000</v>
      </c>
    </row>
    <row r="173" spans="1:7" ht="26.25" customHeight="1">
      <c r="A173" s="87">
        <v>163</v>
      </c>
      <c r="B173" s="117" t="s">
        <v>358</v>
      </c>
      <c r="C173" s="90" t="s">
        <v>36</v>
      </c>
      <c r="D173" s="90" t="s">
        <v>4</v>
      </c>
      <c r="E173" s="90" t="s">
        <v>6</v>
      </c>
      <c r="F173" s="90" t="s">
        <v>470</v>
      </c>
      <c r="G173" s="91">
        <v>89000</v>
      </c>
    </row>
    <row r="174" spans="1:7" ht="12.75">
      <c r="A174" s="87">
        <v>164</v>
      </c>
      <c r="B174" s="117" t="s">
        <v>70</v>
      </c>
      <c r="C174" s="90" t="s">
        <v>36</v>
      </c>
      <c r="D174" s="90" t="s">
        <v>4</v>
      </c>
      <c r="E174" s="90" t="s">
        <v>6</v>
      </c>
      <c r="F174" s="90" t="s">
        <v>7</v>
      </c>
      <c r="G174" s="91">
        <v>89000</v>
      </c>
    </row>
    <row r="175" spans="1:7" ht="12.75">
      <c r="A175" s="87">
        <v>165</v>
      </c>
      <c r="B175" s="131" t="s">
        <v>270</v>
      </c>
      <c r="C175" s="90" t="s">
        <v>36</v>
      </c>
      <c r="D175" s="90" t="s">
        <v>8</v>
      </c>
      <c r="E175" s="90" t="s">
        <v>469</v>
      </c>
      <c r="F175" s="90" t="s">
        <v>470</v>
      </c>
      <c r="G175" s="91">
        <v>120000</v>
      </c>
    </row>
    <row r="176" spans="1:7" ht="12.75">
      <c r="A176" s="87">
        <v>166</v>
      </c>
      <c r="B176" s="131" t="s">
        <v>275</v>
      </c>
      <c r="C176" s="90" t="s">
        <v>36</v>
      </c>
      <c r="D176" s="90" t="s">
        <v>9</v>
      </c>
      <c r="E176" s="90" t="s">
        <v>469</v>
      </c>
      <c r="F176" s="90" t="s">
        <v>470</v>
      </c>
      <c r="G176" s="91">
        <v>120000</v>
      </c>
    </row>
    <row r="177" spans="1:7" ht="26.25" customHeight="1">
      <c r="A177" s="87">
        <v>167</v>
      </c>
      <c r="B177" s="117" t="s">
        <v>565</v>
      </c>
      <c r="C177" s="90" t="s">
        <v>36</v>
      </c>
      <c r="D177" s="90" t="s">
        <v>9</v>
      </c>
      <c r="E177" s="90" t="s">
        <v>428</v>
      </c>
      <c r="F177" s="90" t="s">
        <v>470</v>
      </c>
      <c r="G177" s="91">
        <v>120000</v>
      </c>
    </row>
    <row r="178" spans="1:7" ht="25.5" customHeight="1">
      <c r="A178" s="87">
        <v>168</v>
      </c>
      <c r="B178" s="117" t="s">
        <v>567</v>
      </c>
      <c r="C178" s="90" t="s">
        <v>36</v>
      </c>
      <c r="D178" s="90" t="s">
        <v>9</v>
      </c>
      <c r="E178" s="90" t="s">
        <v>429</v>
      </c>
      <c r="F178" s="90" t="s">
        <v>470</v>
      </c>
      <c r="G178" s="91">
        <v>120000</v>
      </c>
    </row>
    <row r="179" spans="1:7" ht="26.25" customHeight="1">
      <c r="A179" s="87">
        <v>169</v>
      </c>
      <c r="B179" s="117" t="s">
        <v>278</v>
      </c>
      <c r="C179" s="90" t="s">
        <v>36</v>
      </c>
      <c r="D179" s="90" t="s">
        <v>9</v>
      </c>
      <c r="E179" s="90" t="s">
        <v>14</v>
      </c>
      <c r="F179" s="90" t="s">
        <v>470</v>
      </c>
      <c r="G179" s="91">
        <v>50000</v>
      </c>
    </row>
    <row r="180" spans="1:7" ht="26.25" customHeight="1">
      <c r="A180" s="87">
        <v>170</v>
      </c>
      <c r="B180" s="117" t="s">
        <v>74</v>
      </c>
      <c r="C180" s="90" t="s">
        <v>36</v>
      </c>
      <c r="D180" s="90" t="s">
        <v>9</v>
      </c>
      <c r="E180" s="90" t="s">
        <v>14</v>
      </c>
      <c r="F180" s="90" t="s">
        <v>471</v>
      </c>
      <c r="G180" s="91">
        <v>50000</v>
      </c>
    </row>
    <row r="181" spans="1:7" ht="38.25">
      <c r="A181" s="87">
        <v>171</v>
      </c>
      <c r="B181" s="117" t="s">
        <v>279</v>
      </c>
      <c r="C181" s="90" t="s">
        <v>36</v>
      </c>
      <c r="D181" s="90" t="s">
        <v>9</v>
      </c>
      <c r="E181" s="90" t="s">
        <v>10</v>
      </c>
      <c r="F181" s="90" t="s">
        <v>470</v>
      </c>
      <c r="G181" s="91">
        <v>70000</v>
      </c>
    </row>
    <row r="182" spans="1:7" ht="26.25" customHeight="1">
      <c r="A182" s="87">
        <v>172</v>
      </c>
      <c r="B182" s="117" t="s">
        <v>74</v>
      </c>
      <c r="C182" s="90" t="s">
        <v>36</v>
      </c>
      <c r="D182" s="90" t="s">
        <v>9</v>
      </c>
      <c r="E182" s="90" t="s">
        <v>10</v>
      </c>
      <c r="F182" s="90" t="s">
        <v>471</v>
      </c>
      <c r="G182" s="91">
        <v>70000</v>
      </c>
    </row>
    <row r="183" spans="1:7" ht="12.75">
      <c r="A183" s="87">
        <v>173</v>
      </c>
      <c r="B183" s="131" t="s">
        <v>285</v>
      </c>
      <c r="C183" s="90" t="s">
        <v>36</v>
      </c>
      <c r="D183" s="90" t="s">
        <v>15</v>
      </c>
      <c r="E183" s="90" t="s">
        <v>469</v>
      </c>
      <c r="F183" s="90" t="s">
        <v>470</v>
      </c>
      <c r="G183" s="91">
        <v>10000</v>
      </c>
    </row>
    <row r="184" spans="1:7" ht="12.75">
      <c r="A184" s="87">
        <v>174</v>
      </c>
      <c r="B184" s="131" t="s">
        <v>300</v>
      </c>
      <c r="C184" s="90" t="s">
        <v>36</v>
      </c>
      <c r="D184" s="90" t="s">
        <v>18</v>
      </c>
      <c r="E184" s="90" t="s">
        <v>469</v>
      </c>
      <c r="F184" s="90" t="s">
        <v>470</v>
      </c>
      <c r="G184" s="91">
        <v>10000</v>
      </c>
    </row>
    <row r="185" spans="1:7" ht="38.25">
      <c r="A185" s="87">
        <v>175</v>
      </c>
      <c r="B185" s="117" t="s">
        <v>558</v>
      </c>
      <c r="C185" s="90" t="s">
        <v>36</v>
      </c>
      <c r="D185" s="90" t="s">
        <v>18</v>
      </c>
      <c r="E185" s="90" t="s">
        <v>232</v>
      </c>
      <c r="F185" s="90" t="s">
        <v>470</v>
      </c>
      <c r="G185" s="91">
        <v>10000</v>
      </c>
    </row>
    <row r="186" spans="1:7" ht="38.25">
      <c r="A186" s="87">
        <v>176</v>
      </c>
      <c r="B186" s="117" t="s">
        <v>302</v>
      </c>
      <c r="C186" s="90" t="s">
        <v>36</v>
      </c>
      <c r="D186" s="90" t="s">
        <v>18</v>
      </c>
      <c r="E186" s="90" t="s">
        <v>426</v>
      </c>
      <c r="F186" s="90" t="s">
        <v>470</v>
      </c>
      <c r="G186" s="91">
        <v>10000</v>
      </c>
    </row>
    <row r="187" spans="1:7" ht="26.25" customHeight="1">
      <c r="A187" s="87">
        <v>177</v>
      </c>
      <c r="B187" s="117" t="s">
        <v>303</v>
      </c>
      <c r="C187" s="90" t="s">
        <v>36</v>
      </c>
      <c r="D187" s="90" t="s">
        <v>18</v>
      </c>
      <c r="E187" s="90" t="s">
        <v>19</v>
      </c>
      <c r="F187" s="90" t="s">
        <v>470</v>
      </c>
      <c r="G187" s="91">
        <v>10000</v>
      </c>
    </row>
    <row r="188" spans="1:7" ht="26.25" customHeight="1">
      <c r="A188" s="87">
        <v>178</v>
      </c>
      <c r="B188" s="117" t="s">
        <v>256</v>
      </c>
      <c r="C188" s="90" t="s">
        <v>36</v>
      </c>
      <c r="D188" s="90" t="s">
        <v>18</v>
      </c>
      <c r="E188" s="90" t="s">
        <v>19</v>
      </c>
      <c r="F188" s="90" t="s">
        <v>471</v>
      </c>
      <c r="G188" s="91">
        <v>10000</v>
      </c>
    </row>
    <row r="189" spans="1:7" ht="12.75">
      <c r="A189" s="87">
        <v>179</v>
      </c>
      <c r="B189" s="131" t="s">
        <v>342</v>
      </c>
      <c r="C189" s="90" t="s">
        <v>36</v>
      </c>
      <c r="D189" s="90" t="s">
        <v>37</v>
      </c>
      <c r="E189" s="90" t="s">
        <v>469</v>
      </c>
      <c r="F189" s="90" t="s">
        <v>470</v>
      </c>
      <c r="G189" s="91">
        <v>20000</v>
      </c>
    </row>
    <row r="190" spans="1:7" ht="12.75">
      <c r="A190" s="87">
        <v>180</v>
      </c>
      <c r="B190" s="131" t="s">
        <v>343</v>
      </c>
      <c r="C190" s="90" t="s">
        <v>36</v>
      </c>
      <c r="D190" s="90" t="s">
        <v>38</v>
      </c>
      <c r="E190" s="90" t="s">
        <v>469</v>
      </c>
      <c r="F190" s="90" t="s">
        <v>470</v>
      </c>
      <c r="G190" s="91">
        <v>20000</v>
      </c>
    </row>
    <row r="191" spans="1:7" ht="12.75">
      <c r="A191" s="87">
        <v>181</v>
      </c>
      <c r="B191" s="117" t="s">
        <v>68</v>
      </c>
      <c r="C191" s="90" t="s">
        <v>36</v>
      </c>
      <c r="D191" s="90" t="s">
        <v>38</v>
      </c>
      <c r="E191" s="90" t="s">
        <v>5</v>
      </c>
      <c r="F191" s="90" t="s">
        <v>470</v>
      </c>
      <c r="G191" s="91">
        <v>20000</v>
      </c>
    </row>
    <row r="192" spans="1:7" ht="12.75">
      <c r="A192" s="87">
        <v>182</v>
      </c>
      <c r="B192" s="117" t="s">
        <v>245</v>
      </c>
      <c r="C192" s="90" t="s">
        <v>36</v>
      </c>
      <c r="D192" s="90" t="s">
        <v>38</v>
      </c>
      <c r="E192" s="90" t="s">
        <v>39</v>
      </c>
      <c r="F192" s="90" t="s">
        <v>470</v>
      </c>
      <c r="G192" s="91">
        <v>20000</v>
      </c>
    </row>
    <row r="193" spans="1:7" ht="26.25" customHeight="1">
      <c r="A193" s="87">
        <v>183</v>
      </c>
      <c r="B193" s="117" t="s">
        <v>253</v>
      </c>
      <c r="C193" s="90" t="s">
        <v>36</v>
      </c>
      <c r="D193" s="90" t="s">
        <v>38</v>
      </c>
      <c r="E193" s="90" t="s">
        <v>39</v>
      </c>
      <c r="F193" s="90" t="s">
        <v>40</v>
      </c>
      <c r="G193" s="91">
        <v>20000</v>
      </c>
    </row>
    <row r="194" spans="1:7" ht="26.25" customHeight="1">
      <c r="A194" s="87">
        <v>184</v>
      </c>
      <c r="B194" s="131" t="s">
        <v>372</v>
      </c>
      <c r="C194" s="90" t="s">
        <v>41</v>
      </c>
      <c r="D194" s="90" t="s">
        <v>478</v>
      </c>
      <c r="E194" s="90" t="s">
        <v>469</v>
      </c>
      <c r="F194" s="90" t="s">
        <v>470</v>
      </c>
      <c r="G194" s="91">
        <v>97700</v>
      </c>
    </row>
    <row r="195" spans="1:7" ht="12.75">
      <c r="A195" s="87">
        <v>185</v>
      </c>
      <c r="B195" s="131" t="s">
        <v>66</v>
      </c>
      <c r="C195" s="90" t="s">
        <v>41</v>
      </c>
      <c r="D195" s="90" t="s">
        <v>3</v>
      </c>
      <c r="E195" s="90" t="s">
        <v>469</v>
      </c>
      <c r="F195" s="90" t="s">
        <v>470</v>
      </c>
      <c r="G195" s="91">
        <v>97700</v>
      </c>
    </row>
    <row r="196" spans="1:7" ht="51">
      <c r="A196" s="87">
        <v>186</v>
      </c>
      <c r="B196" s="131" t="s">
        <v>75</v>
      </c>
      <c r="C196" s="90" t="s">
        <v>41</v>
      </c>
      <c r="D196" s="90" t="s">
        <v>4</v>
      </c>
      <c r="E196" s="90" t="s">
        <v>469</v>
      </c>
      <c r="F196" s="90" t="s">
        <v>470</v>
      </c>
      <c r="G196" s="91">
        <v>97700</v>
      </c>
    </row>
    <row r="197" spans="1:7" ht="12.75">
      <c r="A197" s="87">
        <v>187</v>
      </c>
      <c r="B197" s="117" t="s">
        <v>244</v>
      </c>
      <c r="C197" s="90" t="s">
        <v>41</v>
      </c>
      <c r="D197" s="90" t="s">
        <v>4</v>
      </c>
      <c r="E197" s="90" t="s">
        <v>5</v>
      </c>
      <c r="F197" s="90" t="s">
        <v>470</v>
      </c>
      <c r="G197" s="91">
        <v>97700</v>
      </c>
    </row>
    <row r="198" spans="1:7" ht="26.25" customHeight="1">
      <c r="A198" s="87">
        <v>188</v>
      </c>
      <c r="B198" s="117" t="s">
        <v>358</v>
      </c>
      <c r="C198" s="90" t="s">
        <v>41</v>
      </c>
      <c r="D198" s="90" t="s">
        <v>4</v>
      </c>
      <c r="E198" s="90" t="s">
        <v>6</v>
      </c>
      <c r="F198" s="90" t="s">
        <v>470</v>
      </c>
      <c r="G198" s="91">
        <v>97700</v>
      </c>
    </row>
    <row r="199" spans="1:7" ht="12.75">
      <c r="A199" s="87">
        <v>189</v>
      </c>
      <c r="B199" s="117" t="s">
        <v>70</v>
      </c>
      <c r="C199" s="90" t="s">
        <v>41</v>
      </c>
      <c r="D199" s="90" t="s">
        <v>4</v>
      </c>
      <c r="E199" s="90" t="s">
        <v>6</v>
      </c>
      <c r="F199" s="90" t="s">
        <v>7</v>
      </c>
      <c r="G199" s="91">
        <v>97700</v>
      </c>
    </row>
    <row r="200" spans="1:7" ht="26.25" customHeight="1">
      <c r="A200" s="87">
        <v>190</v>
      </c>
      <c r="B200" s="131" t="s">
        <v>373</v>
      </c>
      <c r="C200" s="90" t="s">
        <v>42</v>
      </c>
      <c r="D200" s="90" t="s">
        <v>478</v>
      </c>
      <c r="E200" s="90" t="s">
        <v>469</v>
      </c>
      <c r="F200" s="90" t="s">
        <v>470</v>
      </c>
      <c r="G200" s="91">
        <v>106600</v>
      </c>
    </row>
    <row r="201" spans="1:7" ht="12.75">
      <c r="A201" s="87">
        <v>191</v>
      </c>
      <c r="B201" s="131" t="s">
        <v>66</v>
      </c>
      <c r="C201" s="90" t="s">
        <v>42</v>
      </c>
      <c r="D201" s="90" t="s">
        <v>3</v>
      </c>
      <c r="E201" s="90" t="s">
        <v>469</v>
      </c>
      <c r="F201" s="90" t="s">
        <v>470</v>
      </c>
      <c r="G201" s="91">
        <v>106600</v>
      </c>
    </row>
    <row r="202" spans="1:7" ht="51">
      <c r="A202" s="87">
        <v>192</v>
      </c>
      <c r="B202" s="131" t="s">
        <v>75</v>
      </c>
      <c r="C202" s="90" t="s">
        <v>42</v>
      </c>
      <c r="D202" s="90" t="s">
        <v>4</v>
      </c>
      <c r="E202" s="90" t="s">
        <v>469</v>
      </c>
      <c r="F202" s="90" t="s">
        <v>470</v>
      </c>
      <c r="G202" s="91">
        <v>106600</v>
      </c>
    </row>
    <row r="203" spans="1:7" ht="12.75">
      <c r="A203" s="87">
        <v>193</v>
      </c>
      <c r="B203" s="117" t="s">
        <v>68</v>
      </c>
      <c r="C203" s="90" t="s">
        <v>42</v>
      </c>
      <c r="D203" s="90" t="s">
        <v>4</v>
      </c>
      <c r="E203" s="90" t="s">
        <v>5</v>
      </c>
      <c r="F203" s="90" t="s">
        <v>470</v>
      </c>
      <c r="G203" s="91">
        <v>106600</v>
      </c>
    </row>
    <row r="204" spans="1:7" ht="26.25" customHeight="1">
      <c r="A204" s="87">
        <v>194</v>
      </c>
      <c r="B204" s="117" t="s">
        <v>358</v>
      </c>
      <c r="C204" s="90" t="s">
        <v>42</v>
      </c>
      <c r="D204" s="90" t="s">
        <v>4</v>
      </c>
      <c r="E204" s="90" t="s">
        <v>6</v>
      </c>
      <c r="F204" s="90" t="s">
        <v>470</v>
      </c>
      <c r="G204" s="91">
        <v>106600</v>
      </c>
    </row>
    <row r="205" spans="1:7" ht="12.75">
      <c r="A205" s="87">
        <v>195</v>
      </c>
      <c r="B205" s="117" t="s">
        <v>70</v>
      </c>
      <c r="C205" s="90" t="s">
        <v>42</v>
      </c>
      <c r="D205" s="90" t="s">
        <v>4</v>
      </c>
      <c r="E205" s="90" t="s">
        <v>6</v>
      </c>
      <c r="F205" s="90" t="s">
        <v>7</v>
      </c>
      <c r="G205" s="91">
        <v>106600</v>
      </c>
    </row>
    <row r="206" spans="1:7" ht="26.25" customHeight="1">
      <c r="A206" s="87">
        <v>196</v>
      </c>
      <c r="B206" s="131" t="s">
        <v>374</v>
      </c>
      <c r="C206" s="90" t="s">
        <v>43</v>
      </c>
      <c r="D206" s="90" t="s">
        <v>478</v>
      </c>
      <c r="E206" s="90" t="s">
        <v>469</v>
      </c>
      <c r="F206" s="90" t="s">
        <v>470</v>
      </c>
      <c r="G206" s="91">
        <v>136000</v>
      </c>
    </row>
    <row r="207" spans="1:7" ht="12.75">
      <c r="A207" s="87">
        <v>197</v>
      </c>
      <c r="B207" s="131" t="s">
        <v>66</v>
      </c>
      <c r="C207" s="90" t="s">
        <v>43</v>
      </c>
      <c r="D207" s="90" t="s">
        <v>3</v>
      </c>
      <c r="E207" s="90" t="s">
        <v>469</v>
      </c>
      <c r="F207" s="90" t="s">
        <v>470</v>
      </c>
      <c r="G207" s="91">
        <v>136000</v>
      </c>
    </row>
    <row r="208" spans="1:7" ht="51">
      <c r="A208" s="87">
        <v>198</v>
      </c>
      <c r="B208" s="131" t="s">
        <v>75</v>
      </c>
      <c r="C208" s="90" t="s">
        <v>43</v>
      </c>
      <c r="D208" s="90" t="s">
        <v>4</v>
      </c>
      <c r="E208" s="90" t="s">
        <v>469</v>
      </c>
      <c r="F208" s="90" t="s">
        <v>470</v>
      </c>
      <c r="G208" s="91">
        <v>136000</v>
      </c>
    </row>
    <row r="209" spans="1:7" ht="12.75">
      <c r="A209" s="87">
        <v>199</v>
      </c>
      <c r="B209" s="117" t="s">
        <v>244</v>
      </c>
      <c r="C209" s="90" t="s">
        <v>43</v>
      </c>
      <c r="D209" s="90" t="s">
        <v>4</v>
      </c>
      <c r="E209" s="90" t="s">
        <v>5</v>
      </c>
      <c r="F209" s="90" t="s">
        <v>470</v>
      </c>
      <c r="G209" s="91">
        <v>136000</v>
      </c>
    </row>
    <row r="210" spans="1:7" ht="26.25" customHeight="1">
      <c r="A210" s="87">
        <v>200</v>
      </c>
      <c r="B210" s="117" t="s">
        <v>358</v>
      </c>
      <c r="C210" s="90" t="s">
        <v>43</v>
      </c>
      <c r="D210" s="90" t="s">
        <v>4</v>
      </c>
      <c r="E210" s="90" t="s">
        <v>6</v>
      </c>
      <c r="F210" s="90" t="s">
        <v>470</v>
      </c>
      <c r="G210" s="91">
        <v>136000</v>
      </c>
    </row>
    <row r="211" spans="1:7" ht="12.75">
      <c r="A211" s="87">
        <v>201</v>
      </c>
      <c r="B211" s="117" t="s">
        <v>70</v>
      </c>
      <c r="C211" s="90" t="s">
        <v>43</v>
      </c>
      <c r="D211" s="90" t="s">
        <v>4</v>
      </c>
      <c r="E211" s="90" t="s">
        <v>6</v>
      </c>
      <c r="F211" s="90" t="s">
        <v>7</v>
      </c>
      <c r="G211" s="91">
        <v>136000</v>
      </c>
    </row>
    <row r="212" spans="1:7" ht="26.25" customHeight="1">
      <c r="A212" s="87">
        <v>202</v>
      </c>
      <c r="B212" s="131" t="s">
        <v>375</v>
      </c>
      <c r="C212" s="90" t="s">
        <v>44</v>
      </c>
      <c r="D212" s="90" t="s">
        <v>478</v>
      </c>
      <c r="E212" s="90" t="s">
        <v>469</v>
      </c>
      <c r="F212" s="90" t="s">
        <v>470</v>
      </c>
      <c r="G212" s="91">
        <v>268000</v>
      </c>
    </row>
    <row r="213" spans="1:7" ht="12.75">
      <c r="A213" s="87">
        <v>203</v>
      </c>
      <c r="B213" s="131" t="s">
        <v>66</v>
      </c>
      <c r="C213" s="90" t="s">
        <v>44</v>
      </c>
      <c r="D213" s="90" t="s">
        <v>3</v>
      </c>
      <c r="E213" s="90" t="s">
        <v>469</v>
      </c>
      <c r="F213" s="90" t="s">
        <v>470</v>
      </c>
      <c r="G213" s="91">
        <v>58000</v>
      </c>
    </row>
    <row r="214" spans="1:7" ht="51">
      <c r="A214" s="87">
        <v>204</v>
      </c>
      <c r="B214" s="131" t="s">
        <v>75</v>
      </c>
      <c r="C214" s="90" t="s">
        <v>44</v>
      </c>
      <c r="D214" s="90" t="s">
        <v>4</v>
      </c>
      <c r="E214" s="90" t="s">
        <v>469</v>
      </c>
      <c r="F214" s="90" t="s">
        <v>470</v>
      </c>
      <c r="G214" s="91">
        <v>58000</v>
      </c>
    </row>
    <row r="215" spans="1:7" ht="12.75">
      <c r="A215" s="87">
        <v>205</v>
      </c>
      <c r="B215" s="117" t="s">
        <v>68</v>
      </c>
      <c r="C215" s="90" t="s">
        <v>44</v>
      </c>
      <c r="D215" s="90" t="s">
        <v>4</v>
      </c>
      <c r="E215" s="90" t="s">
        <v>5</v>
      </c>
      <c r="F215" s="90" t="s">
        <v>470</v>
      </c>
      <c r="G215" s="91">
        <v>58000</v>
      </c>
    </row>
    <row r="216" spans="1:7" ht="26.25" customHeight="1">
      <c r="A216" s="87">
        <v>206</v>
      </c>
      <c r="B216" s="117" t="s">
        <v>358</v>
      </c>
      <c r="C216" s="90" t="s">
        <v>44</v>
      </c>
      <c r="D216" s="90" t="s">
        <v>4</v>
      </c>
      <c r="E216" s="90" t="s">
        <v>6</v>
      </c>
      <c r="F216" s="90" t="s">
        <v>470</v>
      </c>
      <c r="G216" s="91">
        <v>58000</v>
      </c>
    </row>
    <row r="217" spans="1:7" ht="12.75">
      <c r="A217" s="87">
        <v>207</v>
      </c>
      <c r="B217" s="117" t="s">
        <v>70</v>
      </c>
      <c r="C217" s="90" t="s">
        <v>44</v>
      </c>
      <c r="D217" s="90" t="s">
        <v>4</v>
      </c>
      <c r="E217" s="90" t="s">
        <v>6</v>
      </c>
      <c r="F217" s="90" t="s">
        <v>7</v>
      </c>
      <c r="G217" s="91">
        <v>58000</v>
      </c>
    </row>
    <row r="218" spans="1:7" ht="12.75">
      <c r="A218" s="87">
        <v>208</v>
      </c>
      <c r="B218" s="131" t="s">
        <v>270</v>
      </c>
      <c r="C218" s="90" t="s">
        <v>44</v>
      </c>
      <c r="D218" s="90" t="s">
        <v>8</v>
      </c>
      <c r="E218" s="90" t="s">
        <v>469</v>
      </c>
      <c r="F218" s="90" t="s">
        <v>470</v>
      </c>
      <c r="G218" s="91">
        <v>180000</v>
      </c>
    </row>
    <row r="219" spans="1:7" ht="12.75">
      <c r="A219" s="87">
        <v>209</v>
      </c>
      <c r="B219" s="131" t="s">
        <v>275</v>
      </c>
      <c r="C219" s="90" t="s">
        <v>44</v>
      </c>
      <c r="D219" s="90" t="s">
        <v>9</v>
      </c>
      <c r="E219" s="90" t="s">
        <v>469</v>
      </c>
      <c r="F219" s="90" t="s">
        <v>470</v>
      </c>
      <c r="G219" s="91">
        <v>180000</v>
      </c>
    </row>
    <row r="220" spans="1:7" ht="25.5">
      <c r="A220" s="87">
        <v>210</v>
      </c>
      <c r="B220" s="117" t="s">
        <v>565</v>
      </c>
      <c r="C220" s="90" t="s">
        <v>44</v>
      </c>
      <c r="D220" s="90" t="s">
        <v>9</v>
      </c>
      <c r="E220" s="90" t="s">
        <v>428</v>
      </c>
      <c r="F220" s="90" t="s">
        <v>470</v>
      </c>
      <c r="G220" s="91">
        <v>180000</v>
      </c>
    </row>
    <row r="221" spans="1:7" ht="25.5">
      <c r="A221" s="87">
        <v>211</v>
      </c>
      <c r="B221" s="117" t="s">
        <v>567</v>
      </c>
      <c r="C221" s="90" t="s">
        <v>44</v>
      </c>
      <c r="D221" s="90" t="s">
        <v>9</v>
      </c>
      <c r="E221" s="90" t="s">
        <v>429</v>
      </c>
      <c r="F221" s="90" t="s">
        <v>470</v>
      </c>
      <c r="G221" s="91">
        <v>180000</v>
      </c>
    </row>
    <row r="222" spans="1:7" ht="26.25" customHeight="1">
      <c r="A222" s="87">
        <v>212</v>
      </c>
      <c r="B222" s="117" t="s">
        <v>278</v>
      </c>
      <c r="C222" s="90" t="s">
        <v>44</v>
      </c>
      <c r="D222" s="90" t="s">
        <v>9</v>
      </c>
      <c r="E222" s="90" t="s">
        <v>14</v>
      </c>
      <c r="F222" s="90" t="s">
        <v>470</v>
      </c>
      <c r="G222" s="91">
        <v>130000</v>
      </c>
    </row>
    <row r="223" spans="1:7" ht="26.25" customHeight="1">
      <c r="A223" s="87">
        <v>213</v>
      </c>
      <c r="B223" s="117" t="s">
        <v>74</v>
      </c>
      <c r="C223" s="90" t="s">
        <v>44</v>
      </c>
      <c r="D223" s="90" t="s">
        <v>9</v>
      </c>
      <c r="E223" s="90" t="s">
        <v>14</v>
      </c>
      <c r="F223" s="90" t="s">
        <v>471</v>
      </c>
      <c r="G223" s="91">
        <v>130000</v>
      </c>
    </row>
    <row r="224" spans="1:7" ht="38.25">
      <c r="A224" s="87">
        <v>214</v>
      </c>
      <c r="B224" s="117" t="s">
        <v>279</v>
      </c>
      <c r="C224" s="90" t="s">
        <v>44</v>
      </c>
      <c r="D224" s="90" t="s">
        <v>9</v>
      </c>
      <c r="E224" s="90" t="s">
        <v>10</v>
      </c>
      <c r="F224" s="90" t="s">
        <v>470</v>
      </c>
      <c r="G224" s="91">
        <v>50000</v>
      </c>
    </row>
    <row r="225" spans="1:7" ht="26.25" customHeight="1">
      <c r="A225" s="87">
        <v>215</v>
      </c>
      <c r="B225" s="117" t="s">
        <v>74</v>
      </c>
      <c r="C225" s="90" t="s">
        <v>44</v>
      </c>
      <c r="D225" s="90" t="s">
        <v>9</v>
      </c>
      <c r="E225" s="90" t="s">
        <v>10</v>
      </c>
      <c r="F225" s="90" t="s">
        <v>471</v>
      </c>
      <c r="G225" s="91">
        <v>50000</v>
      </c>
    </row>
    <row r="226" spans="1:7" ht="12.75">
      <c r="A226" s="87">
        <v>216</v>
      </c>
      <c r="B226" s="131" t="s">
        <v>285</v>
      </c>
      <c r="C226" s="90" t="s">
        <v>44</v>
      </c>
      <c r="D226" s="90" t="s">
        <v>15</v>
      </c>
      <c r="E226" s="90" t="s">
        <v>469</v>
      </c>
      <c r="F226" s="90" t="s">
        <v>470</v>
      </c>
      <c r="G226" s="91">
        <v>30000</v>
      </c>
    </row>
    <row r="227" spans="1:7" ht="12.75">
      <c r="A227" s="87">
        <v>217</v>
      </c>
      <c r="B227" s="131" t="s">
        <v>300</v>
      </c>
      <c r="C227" s="90" t="s">
        <v>44</v>
      </c>
      <c r="D227" s="90" t="s">
        <v>18</v>
      </c>
      <c r="E227" s="90" t="s">
        <v>469</v>
      </c>
      <c r="F227" s="90" t="s">
        <v>470</v>
      </c>
      <c r="G227" s="91">
        <v>30000</v>
      </c>
    </row>
    <row r="228" spans="1:7" ht="38.25">
      <c r="A228" s="87">
        <v>218</v>
      </c>
      <c r="B228" s="117" t="s">
        <v>558</v>
      </c>
      <c r="C228" s="90" t="s">
        <v>44</v>
      </c>
      <c r="D228" s="90" t="s">
        <v>18</v>
      </c>
      <c r="E228" s="90" t="s">
        <v>232</v>
      </c>
      <c r="F228" s="90" t="s">
        <v>470</v>
      </c>
      <c r="G228" s="91">
        <v>30000</v>
      </c>
    </row>
    <row r="229" spans="1:7" ht="38.25">
      <c r="A229" s="87">
        <v>219</v>
      </c>
      <c r="B229" s="117" t="s">
        <v>302</v>
      </c>
      <c r="C229" s="90" t="s">
        <v>44</v>
      </c>
      <c r="D229" s="90" t="s">
        <v>18</v>
      </c>
      <c r="E229" s="90" t="s">
        <v>426</v>
      </c>
      <c r="F229" s="90" t="s">
        <v>470</v>
      </c>
      <c r="G229" s="91">
        <v>30000</v>
      </c>
    </row>
    <row r="230" spans="1:7" ht="26.25" customHeight="1">
      <c r="A230" s="87">
        <v>220</v>
      </c>
      <c r="B230" s="117" t="s">
        <v>303</v>
      </c>
      <c r="C230" s="90" t="s">
        <v>44</v>
      </c>
      <c r="D230" s="90" t="s">
        <v>18</v>
      </c>
      <c r="E230" s="90" t="s">
        <v>19</v>
      </c>
      <c r="F230" s="90" t="s">
        <v>470</v>
      </c>
      <c r="G230" s="91">
        <v>30000</v>
      </c>
    </row>
    <row r="231" spans="1:7" ht="26.25" customHeight="1">
      <c r="A231" s="87">
        <v>221</v>
      </c>
      <c r="B231" s="117" t="s">
        <v>74</v>
      </c>
      <c r="C231" s="90" t="s">
        <v>44</v>
      </c>
      <c r="D231" s="90" t="s">
        <v>18</v>
      </c>
      <c r="E231" s="90" t="s">
        <v>19</v>
      </c>
      <c r="F231" s="90" t="s">
        <v>471</v>
      </c>
      <c r="G231" s="91">
        <v>30000</v>
      </c>
    </row>
    <row r="232" spans="1:7" ht="26.25" customHeight="1">
      <c r="A232" s="87">
        <v>222</v>
      </c>
      <c r="B232" s="131" t="s">
        <v>376</v>
      </c>
      <c r="C232" s="90" t="s">
        <v>45</v>
      </c>
      <c r="D232" s="90" t="s">
        <v>478</v>
      </c>
      <c r="E232" s="90" t="s">
        <v>469</v>
      </c>
      <c r="F232" s="90" t="s">
        <v>470</v>
      </c>
      <c r="G232" s="91">
        <v>257500</v>
      </c>
    </row>
    <row r="233" spans="1:7" ht="12.75">
      <c r="A233" s="87">
        <v>223</v>
      </c>
      <c r="B233" s="131" t="s">
        <v>66</v>
      </c>
      <c r="C233" s="90" t="s">
        <v>45</v>
      </c>
      <c r="D233" s="90" t="s">
        <v>3</v>
      </c>
      <c r="E233" s="90" t="s">
        <v>469</v>
      </c>
      <c r="F233" s="90" t="s">
        <v>470</v>
      </c>
      <c r="G233" s="91">
        <v>166364</v>
      </c>
    </row>
    <row r="234" spans="1:7" ht="51">
      <c r="A234" s="87">
        <v>224</v>
      </c>
      <c r="B234" s="131" t="s">
        <v>75</v>
      </c>
      <c r="C234" s="90" t="s">
        <v>45</v>
      </c>
      <c r="D234" s="90" t="s">
        <v>4</v>
      </c>
      <c r="E234" s="90" t="s">
        <v>469</v>
      </c>
      <c r="F234" s="90" t="s">
        <v>470</v>
      </c>
      <c r="G234" s="91">
        <v>166364</v>
      </c>
    </row>
    <row r="235" spans="1:7" ht="51">
      <c r="A235" s="87">
        <v>225</v>
      </c>
      <c r="B235" s="117" t="s">
        <v>545</v>
      </c>
      <c r="C235" s="90" t="s">
        <v>45</v>
      </c>
      <c r="D235" s="90" t="s">
        <v>4</v>
      </c>
      <c r="E235" s="90" t="s">
        <v>220</v>
      </c>
      <c r="F235" s="90" t="s">
        <v>470</v>
      </c>
      <c r="G235" s="91">
        <v>7000</v>
      </c>
    </row>
    <row r="236" spans="1:7" ht="38.25">
      <c r="A236" s="87">
        <v>226</v>
      </c>
      <c r="B236" s="117" t="s">
        <v>546</v>
      </c>
      <c r="C236" s="90" t="s">
        <v>45</v>
      </c>
      <c r="D236" s="90" t="s">
        <v>4</v>
      </c>
      <c r="E236" s="90" t="s">
        <v>221</v>
      </c>
      <c r="F236" s="90" t="s">
        <v>470</v>
      </c>
      <c r="G236" s="91">
        <v>7000</v>
      </c>
    </row>
    <row r="237" spans="1:7" ht="51">
      <c r="A237" s="87">
        <v>227</v>
      </c>
      <c r="B237" s="117" t="s">
        <v>236</v>
      </c>
      <c r="C237" s="90" t="s">
        <v>45</v>
      </c>
      <c r="D237" s="90" t="s">
        <v>4</v>
      </c>
      <c r="E237" s="90" t="s">
        <v>23</v>
      </c>
      <c r="F237" s="90" t="s">
        <v>470</v>
      </c>
      <c r="G237" s="91">
        <v>7000</v>
      </c>
    </row>
    <row r="238" spans="1:7" ht="12.75">
      <c r="A238" s="87">
        <v>228</v>
      </c>
      <c r="B238" s="117" t="s">
        <v>70</v>
      </c>
      <c r="C238" s="90" t="s">
        <v>45</v>
      </c>
      <c r="D238" s="90" t="s">
        <v>4</v>
      </c>
      <c r="E238" s="90" t="s">
        <v>23</v>
      </c>
      <c r="F238" s="90" t="s">
        <v>7</v>
      </c>
      <c r="G238" s="91">
        <v>7000</v>
      </c>
    </row>
    <row r="239" spans="1:7" ht="12.75">
      <c r="A239" s="87">
        <v>229</v>
      </c>
      <c r="B239" s="117" t="s">
        <v>68</v>
      </c>
      <c r="C239" s="90" t="s">
        <v>45</v>
      </c>
      <c r="D239" s="90" t="s">
        <v>4</v>
      </c>
      <c r="E239" s="90" t="s">
        <v>5</v>
      </c>
      <c r="F239" s="90" t="s">
        <v>470</v>
      </c>
      <c r="G239" s="91">
        <v>159364</v>
      </c>
    </row>
    <row r="240" spans="1:7" ht="66" customHeight="1">
      <c r="A240" s="87">
        <v>230</v>
      </c>
      <c r="B240" s="117" t="s">
        <v>377</v>
      </c>
      <c r="C240" s="90" t="s">
        <v>45</v>
      </c>
      <c r="D240" s="90" t="s">
        <v>4</v>
      </c>
      <c r="E240" s="90" t="s">
        <v>12</v>
      </c>
      <c r="F240" s="90" t="s">
        <v>470</v>
      </c>
      <c r="G240" s="91">
        <v>-746</v>
      </c>
    </row>
    <row r="241" spans="1:7" ht="26.25" customHeight="1">
      <c r="A241" s="87">
        <v>231</v>
      </c>
      <c r="B241" s="117" t="s">
        <v>256</v>
      </c>
      <c r="C241" s="90" t="s">
        <v>45</v>
      </c>
      <c r="D241" s="90" t="s">
        <v>4</v>
      </c>
      <c r="E241" s="90" t="s">
        <v>12</v>
      </c>
      <c r="F241" s="90" t="s">
        <v>471</v>
      </c>
      <c r="G241" s="91">
        <v>-746</v>
      </c>
    </row>
    <row r="242" spans="1:7" ht="26.25" customHeight="1">
      <c r="A242" s="87">
        <v>232</v>
      </c>
      <c r="B242" s="117" t="s">
        <v>73</v>
      </c>
      <c r="C242" s="90" t="s">
        <v>45</v>
      </c>
      <c r="D242" s="90" t="s">
        <v>4</v>
      </c>
      <c r="E242" s="90" t="s">
        <v>13</v>
      </c>
      <c r="F242" s="90" t="s">
        <v>470</v>
      </c>
      <c r="G242" s="91">
        <v>-3450</v>
      </c>
    </row>
    <row r="243" spans="1:7" ht="26.25" customHeight="1">
      <c r="A243" s="87">
        <v>233</v>
      </c>
      <c r="B243" s="117" t="s">
        <v>74</v>
      </c>
      <c r="C243" s="90" t="s">
        <v>45</v>
      </c>
      <c r="D243" s="90" t="s">
        <v>4</v>
      </c>
      <c r="E243" s="90" t="s">
        <v>13</v>
      </c>
      <c r="F243" s="90" t="s">
        <v>471</v>
      </c>
      <c r="G243" s="91">
        <v>-3450</v>
      </c>
    </row>
    <row r="244" spans="1:7" ht="26.25" customHeight="1">
      <c r="A244" s="87">
        <v>234</v>
      </c>
      <c r="B244" s="117" t="s">
        <v>358</v>
      </c>
      <c r="C244" s="90" t="s">
        <v>45</v>
      </c>
      <c r="D244" s="90" t="s">
        <v>4</v>
      </c>
      <c r="E244" s="90" t="s">
        <v>6</v>
      </c>
      <c r="F244" s="90" t="s">
        <v>470</v>
      </c>
      <c r="G244" s="91">
        <v>163560</v>
      </c>
    </row>
    <row r="245" spans="1:7" ht="12.75">
      <c r="A245" s="87">
        <v>235</v>
      </c>
      <c r="B245" s="117" t="s">
        <v>70</v>
      </c>
      <c r="C245" s="90" t="s">
        <v>45</v>
      </c>
      <c r="D245" s="90" t="s">
        <v>4</v>
      </c>
      <c r="E245" s="90" t="s">
        <v>6</v>
      </c>
      <c r="F245" s="90" t="s">
        <v>7</v>
      </c>
      <c r="G245" s="91">
        <v>164500</v>
      </c>
    </row>
    <row r="246" spans="1:7" ht="12.75">
      <c r="A246" s="87">
        <v>236</v>
      </c>
      <c r="B246" s="117" t="s">
        <v>233</v>
      </c>
      <c r="C246" s="90" t="s">
        <v>45</v>
      </c>
      <c r="D246" s="90" t="s">
        <v>4</v>
      </c>
      <c r="E246" s="90" t="s">
        <v>6</v>
      </c>
      <c r="F246" s="90" t="s">
        <v>472</v>
      </c>
      <c r="G246" s="91">
        <v>-940</v>
      </c>
    </row>
    <row r="247" spans="1:7" ht="12.75">
      <c r="A247" s="87">
        <v>237</v>
      </c>
      <c r="B247" s="117" t="s">
        <v>270</v>
      </c>
      <c r="C247" s="90" t="s">
        <v>45</v>
      </c>
      <c r="D247" s="90" t="s">
        <v>8</v>
      </c>
      <c r="E247" s="90" t="s">
        <v>469</v>
      </c>
      <c r="F247" s="90" t="s">
        <v>470</v>
      </c>
      <c r="G247" s="91">
        <v>79136</v>
      </c>
    </row>
    <row r="248" spans="1:7" ht="12.75">
      <c r="A248" s="87">
        <v>238</v>
      </c>
      <c r="B248" s="117" t="s">
        <v>275</v>
      </c>
      <c r="C248" s="90" t="s">
        <v>45</v>
      </c>
      <c r="D248" s="90" t="s">
        <v>9</v>
      </c>
      <c r="E248" s="90" t="s">
        <v>469</v>
      </c>
      <c r="F248" s="90" t="s">
        <v>470</v>
      </c>
      <c r="G248" s="91">
        <v>79136</v>
      </c>
    </row>
    <row r="249" spans="1:7" ht="26.25" customHeight="1">
      <c r="A249" s="87">
        <v>239</v>
      </c>
      <c r="B249" s="117" t="s">
        <v>565</v>
      </c>
      <c r="C249" s="90" t="s">
        <v>45</v>
      </c>
      <c r="D249" s="90" t="s">
        <v>9</v>
      </c>
      <c r="E249" s="90" t="s">
        <v>428</v>
      </c>
      <c r="F249" s="90" t="s">
        <v>470</v>
      </c>
      <c r="G249" s="91">
        <v>79136</v>
      </c>
    </row>
    <row r="250" spans="1:7" ht="38.25">
      <c r="A250" s="87">
        <v>240</v>
      </c>
      <c r="B250" s="117" t="s">
        <v>566</v>
      </c>
      <c r="C250" s="90" t="s">
        <v>45</v>
      </c>
      <c r="D250" s="90" t="s">
        <v>9</v>
      </c>
      <c r="E250" s="90" t="s">
        <v>430</v>
      </c>
      <c r="F250" s="90" t="s">
        <v>470</v>
      </c>
      <c r="G250" s="91">
        <v>-8728</v>
      </c>
    </row>
    <row r="251" spans="1:7" ht="38.25">
      <c r="A251" s="87">
        <v>241</v>
      </c>
      <c r="B251" s="117" t="s">
        <v>276</v>
      </c>
      <c r="C251" s="90" t="s">
        <v>45</v>
      </c>
      <c r="D251" s="90" t="s">
        <v>9</v>
      </c>
      <c r="E251" s="90" t="s">
        <v>46</v>
      </c>
      <c r="F251" s="90" t="s">
        <v>470</v>
      </c>
      <c r="G251" s="91">
        <v>-8728</v>
      </c>
    </row>
    <row r="252" spans="1:7" ht="26.25" customHeight="1">
      <c r="A252" s="87">
        <v>242</v>
      </c>
      <c r="B252" s="117" t="s">
        <v>74</v>
      </c>
      <c r="C252" s="90" t="s">
        <v>45</v>
      </c>
      <c r="D252" s="90" t="s">
        <v>9</v>
      </c>
      <c r="E252" s="90" t="s">
        <v>46</v>
      </c>
      <c r="F252" s="90" t="s">
        <v>471</v>
      </c>
      <c r="G252" s="91">
        <v>-8728</v>
      </c>
    </row>
    <row r="253" spans="1:7" ht="26.25" customHeight="1">
      <c r="A253" s="87">
        <v>243</v>
      </c>
      <c r="B253" s="117" t="s">
        <v>567</v>
      </c>
      <c r="C253" s="90" t="s">
        <v>45</v>
      </c>
      <c r="D253" s="90" t="s">
        <v>9</v>
      </c>
      <c r="E253" s="90" t="s">
        <v>429</v>
      </c>
      <c r="F253" s="90" t="s">
        <v>470</v>
      </c>
      <c r="G253" s="91">
        <v>87864</v>
      </c>
    </row>
    <row r="254" spans="1:7" ht="26.25" customHeight="1">
      <c r="A254" s="87">
        <v>244</v>
      </c>
      <c r="B254" s="117" t="s">
        <v>278</v>
      </c>
      <c r="C254" s="90" t="s">
        <v>45</v>
      </c>
      <c r="D254" s="90" t="s">
        <v>9</v>
      </c>
      <c r="E254" s="90" t="s">
        <v>14</v>
      </c>
      <c r="F254" s="90" t="s">
        <v>470</v>
      </c>
      <c r="G254" s="91">
        <v>87864</v>
      </c>
    </row>
    <row r="255" spans="1:7" ht="26.25" customHeight="1">
      <c r="A255" s="87">
        <v>245</v>
      </c>
      <c r="B255" s="117" t="s">
        <v>74</v>
      </c>
      <c r="C255" s="90" t="s">
        <v>45</v>
      </c>
      <c r="D255" s="90" t="s">
        <v>9</v>
      </c>
      <c r="E255" s="90" t="s">
        <v>14</v>
      </c>
      <c r="F255" s="90" t="s">
        <v>471</v>
      </c>
      <c r="G255" s="91">
        <v>87864</v>
      </c>
    </row>
    <row r="256" spans="1:7" ht="12.75">
      <c r="A256" s="87">
        <v>246</v>
      </c>
      <c r="B256" s="131" t="s">
        <v>285</v>
      </c>
      <c r="C256" s="90" t="s">
        <v>45</v>
      </c>
      <c r="D256" s="90" t="s">
        <v>15</v>
      </c>
      <c r="E256" s="90" t="s">
        <v>469</v>
      </c>
      <c r="F256" s="90" t="s">
        <v>470</v>
      </c>
      <c r="G256" s="91">
        <v>12000</v>
      </c>
    </row>
    <row r="257" spans="1:7" ht="12.75">
      <c r="A257" s="87">
        <v>247</v>
      </c>
      <c r="B257" s="131" t="s">
        <v>378</v>
      </c>
      <c r="C257" s="90" t="s">
        <v>45</v>
      </c>
      <c r="D257" s="90" t="s">
        <v>18</v>
      </c>
      <c r="E257" s="90" t="s">
        <v>469</v>
      </c>
      <c r="F257" s="90" t="s">
        <v>470</v>
      </c>
      <c r="G257" s="91">
        <v>12000</v>
      </c>
    </row>
    <row r="258" spans="1:7" ht="26.25" customHeight="1">
      <c r="A258" s="87">
        <v>248</v>
      </c>
      <c r="B258" s="117" t="s">
        <v>306</v>
      </c>
      <c r="C258" s="90" t="s">
        <v>45</v>
      </c>
      <c r="D258" s="90" t="s">
        <v>18</v>
      </c>
      <c r="E258" s="90" t="s">
        <v>487</v>
      </c>
      <c r="F258" s="90" t="s">
        <v>470</v>
      </c>
      <c r="G258" s="91">
        <v>12000</v>
      </c>
    </row>
    <row r="259" spans="1:7" ht="12.75">
      <c r="A259" s="87">
        <v>249</v>
      </c>
      <c r="B259" s="117" t="s">
        <v>307</v>
      </c>
      <c r="C259" s="90" t="s">
        <v>45</v>
      </c>
      <c r="D259" s="90" t="s">
        <v>18</v>
      </c>
      <c r="E259" s="90" t="s">
        <v>47</v>
      </c>
      <c r="F259" s="90" t="s">
        <v>470</v>
      </c>
      <c r="G259" s="91">
        <v>12000</v>
      </c>
    </row>
    <row r="260" spans="1:7" ht="12.75">
      <c r="A260" s="87">
        <v>250</v>
      </c>
      <c r="B260" s="117" t="s">
        <v>295</v>
      </c>
      <c r="C260" s="90" t="s">
        <v>45</v>
      </c>
      <c r="D260" s="90" t="s">
        <v>18</v>
      </c>
      <c r="E260" s="90" t="s">
        <v>47</v>
      </c>
      <c r="F260" s="90" t="s">
        <v>48</v>
      </c>
      <c r="G260" s="91">
        <v>12000</v>
      </c>
    </row>
    <row r="261" spans="1:7" ht="26.25" customHeight="1">
      <c r="A261" s="87">
        <v>251</v>
      </c>
      <c r="B261" s="131" t="s">
        <v>379</v>
      </c>
      <c r="C261" s="90" t="s">
        <v>49</v>
      </c>
      <c r="D261" s="90" t="s">
        <v>478</v>
      </c>
      <c r="E261" s="90" t="s">
        <v>469</v>
      </c>
      <c r="F261" s="90" t="s">
        <v>470</v>
      </c>
      <c r="G261" s="91">
        <v>0</v>
      </c>
    </row>
    <row r="262" spans="1:7" ht="12.75">
      <c r="A262" s="87">
        <v>252</v>
      </c>
      <c r="B262" s="131" t="s">
        <v>66</v>
      </c>
      <c r="C262" s="90" t="s">
        <v>49</v>
      </c>
      <c r="D262" s="90" t="s">
        <v>3</v>
      </c>
      <c r="E262" s="90" t="s">
        <v>469</v>
      </c>
      <c r="F262" s="90" t="s">
        <v>470</v>
      </c>
      <c r="G262" s="91">
        <v>0</v>
      </c>
    </row>
    <row r="263" spans="1:7" ht="51">
      <c r="A263" s="87">
        <v>253</v>
      </c>
      <c r="B263" s="131" t="s">
        <v>75</v>
      </c>
      <c r="C263" s="90" t="s">
        <v>49</v>
      </c>
      <c r="D263" s="90" t="s">
        <v>4</v>
      </c>
      <c r="E263" s="90" t="s">
        <v>469</v>
      </c>
      <c r="F263" s="90" t="s">
        <v>470</v>
      </c>
      <c r="G263" s="91">
        <v>903.44</v>
      </c>
    </row>
    <row r="264" spans="1:7" ht="17.25" customHeight="1">
      <c r="A264" s="87">
        <v>254</v>
      </c>
      <c r="B264" s="117" t="s">
        <v>68</v>
      </c>
      <c r="C264" s="90" t="s">
        <v>49</v>
      </c>
      <c r="D264" s="90" t="s">
        <v>4</v>
      </c>
      <c r="E264" s="90" t="s">
        <v>5</v>
      </c>
      <c r="F264" s="90" t="s">
        <v>470</v>
      </c>
      <c r="G264" s="91">
        <v>903.44</v>
      </c>
    </row>
    <row r="265" spans="1:7" ht="64.5" customHeight="1">
      <c r="A265" s="87">
        <v>255</v>
      </c>
      <c r="B265" s="117" t="s">
        <v>77</v>
      </c>
      <c r="C265" s="90" t="s">
        <v>49</v>
      </c>
      <c r="D265" s="90" t="s">
        <v>4</v>
      </c>
      <c r="E265" s="90" t="s">
        <v>12</v>
      </c>
      <c r="F265" s="90" t="s">
        <v>470</v>
      </c>
      <c r="G265" s="91">
        <v>3073.08</v>
      </c>
    </row>
    <row r="266" spans="1:7" ht="25.5">
      <c r="A266" s="87">
        <v>256</v>
      </c>
      <c r="B266" s="117" t="s">
        <v>74</v>
      </c>
      <c r="C266" s="90" t="s">
        <v>49</v>
      </c>
      <c r="D266" s="90" t="s">
        <v>4</v>
      </c>
      <c r="E266" s="90" t="s">
        <v>12</v>
      </c>
      <c r="F266" s="90" t="s">
        <v>471</v>
      </c>
      <c r="G266" s="91">
        <v>3073.08</v>
      </c>
    </row>
    <row r="267" spans="1:7" ht="25.5">
      <c r="A267" s="87">
        <v>257</v>
      </c>
      <c r="B267" s="117" t="s">
        <v>358</v>
      </c>
      <c r="C267" s="90" t="s">
        <v>49</v>
      </c>
      <c r="D267" s="90" t="s">
        <v>4</v>
      </c>
      <c r="E267" s="90" t="s">
        <v>6</v>
      </c>
      <c r="F267" s="90" t="s">
        <v>470</v>
      </c>
      <c r="G267" s="91">
        <v>-2169.64</v>
      </c>
    </row>
    <row r="268" spans="1:7" ht="25.5">
      <c r="A268" s="87">
        <v>258</v>
      </c>
      <c r="B268" s="117" t="s">
        <v>74</v>
      </c>
      <c r="C268" s="90" t="s">
        <v>49</v>
      </c>
      <c r="D268" s="90" t="s">
        <v>4</v>
      </c>
      <c r="E268" s="90" t="s">
        <v>6</v>
      </c>
      <c r="F268" s="90" t="s">
        <v>471</v>
      </c>
      <c r="G268" s="91">
        <v>-2169.64</v>
      </c>
    </row>
    <row r="269" spans="1:7" ht="12.75">
      <c r="A269" s="87">
        <v>259</v>
      </c>
      <c r="B269" s="117" t="s">
        <v>380</v>
      </c>
      <c r="C269" s="90" t="s">
        <v>49</v>
      </c>
      <c r="D269" s="90" t="s">
        <v>50</v>
      </c>
      <c r="E269" s="90" t="s">
        <v>469</v>
      </c>
      <c r="F269" s="90" t="s">
        <v>470</v>
      </c>
      <c r="G269" s="91">
        <v>-903.44</v>
      </c>
    </row>
    <row r="270" spans="1:7" ht="12.75">
      <c r="A270" s="87">
        <v>260</v>
      </c>
      <c r="B270" s="117" t="s">
        <v>244</v>
      </c>
      <c r="C270" s="90" t="s">
        <v>49</v>
      </c>
      <c r="D270" s="90" t="s">
        <v>50</v>
      </c>
      <c r="E270" s="90" t="s">
        <v>5</v>
      </c>
      <c r="F270" s="90" t="s">
        <v>470</v>
      </c>
      <c r="G270" s="91">
        <v>-903.44</v>
      </c>
    </row>
    <row r="271" spans="1:7" ht="63.75">
      <c r="A271" s="87">
        <v>261</v>
      </c>
      <c r="B271" s="117" t="s">
        <v>381</v>
      </c>
      <c r="C271" s="90" t="s">
        <v>49</v>
      </c>
      <c r="D271" s="90" t="s">
        <v>50</v>
      </c>
      <c r="E271" s="90" t="s">
        <v>51</v>
      </c>
      <c r="F271" s="90" t="s">
        <v>470</v>
      </c>
      <c r="G271" s="91">
        <v>-903.44</v>
      </c>
    </row>
    <row r="272" spans="1:7" ht="12.75">
      <c r="A272" s="87">
        <v>262</v>
      </c>
      <c r="B272" s="117" t="s">
        <v>382</v>
      </c>
      <c r="C272" s="90" t="s">
        <v>49</v>
      </c>
      <c r="D272" s="90" t="s">
        <v>50</v>
      </c>
      <c r="E272" s="90" t="s">
        <v>51</v>
      </c>
      <c r="F272" s="90" t="s">
        <v>52</v>
      </c>
      <c r="G272" s="91">
        <v>-903.44</v>
      </c>
    </row>
    <row r="273" spans="1:7" ht="26.25" customHeight="1">
      <c r="A273" s="87">
        <v>263</v>
      </c>
      <c r="B273" s="131" t="s">
        <v>383</v>
      </c>
      <c r="C273" s="90" t="s">
        <v>53</v>
      </c>
      <c r="D273" s="90" t="s">
        <v>478</v>
      </c>
      <c r="E273" s="90" t="s">
        <v>469</v>
      </c>
      <c r="F273" s="90" t="s">
        <v>470</v>
      </c>
      <c r="G273" s="91">
        <v>299500</v>
      </c>
    </row>
    <row r="274" spans="1:7" ht="12.75">
      <c r="A274" s="87">
        <v>264</v>
      </c>
      <c r="B274" s="131" t="s">
        <v>66</v>
      </c>
      <c r="C274" s="90" t="s">
        <v>53</v>
      </c>
      <c r="D274" s="90" t="s">
        <v>3</v>
      </c>
      <c r="E274" s="90" t="s">
        <v>469</v>
      </c>
      <c r="F274" s="90" t="s">
        <v>470</v>
      </c>
      <c r="G274" s="91">
        <v>69500</v>
      </c>
    </row>
    <row r="275" spans="1:7" ht="51">
      <c r="A275" s="87">
        <v>265</v>
      </c>
      <c r="B275" s="131" t="s">
        <v>75</v>
      </c>
      <c r="C275" s="90" t="s">
        <v>53</v>
      </c>
      <c r="D275" s="90" t="s">
        <v>4</v>
      </c>
      <c r="E275" s="90" t="s">
        <v>469</v>
      </c>
      <c r="F275" s="90" t="s">
        <v>470</v>
      </c>
      <c r="G275" s="91">
        <v>69500</v>
      </c>
    </row>
    <row r="276" spans="1:7" ht="12.75">
      <c r="A276" s="87">
        <v>266</v>
      </c>
      <c r="B276" s="117" t="s">
        <v>68</v>
      </c>
      <c r="C276" s="90" t="s">
        <v>53</v>
      </c>
      <c r="D276" s="90" t="s">
        <v>4</v>
      </c>
      <c r="E276" s="90" t="s">
        <v>5</v>
      </c>
      <c r="F276" s="90" t="s">
        <v>470</v>
      </c>
      <c r="G276" s="91">
        <v>69500</v>
      </c>
    </row>
    <row r="277" spans="1:7" ht="26.25" customHeight="1">
      <c r="A277" s="87">
        <v>267</v>
      </c>
      <c r="B277" s="117" t="s">
        <v>358</v>
      </c>
      <c r="C277" s="90" t="s">
        <v>53</v>
      </c>
      <c r="D277" s="90" t="s">
        <v>4</v>
      </c>
      <c r="E277" s="90" t="s">
        <v>6</v>
      </c>
      <c r="F277" s="90" t="s">
        <v>470</v>
      </c>
      <c r="G277" s="91">
        <v>69500</v>
      </c>
    </row>
    <row r="278" spans="1:7" ht="12.75">
      <c r="A278" s="87">
        <v>268</v>
      </c>
      <c r="B278" s="117" t="s">
        <v>70</v>
      </c>
      <c r="C278" s="90" t="s">
        <v>53</v>
      </c>
      <c r="D278" s="90" t="s">
        <v>4</v>
      </c>
      <c r="E278" s="90" t="s">
        <v>6</v>
      </c>
      <c r="F278" s="90" t="s">
        <v>7</v>
      </c>
      <c r="G278" s="91">
        <v>69500</v>
      </c>
    </row>
    <row r="279" spans="1:7" ht="12.75">
      <c r="A279" s="87">
        <v>269</v>
      </c>
      <c r="B279" s="131" t="s">
        <v>270</v>
      </c>
      <c r="C279" s="90" t="s">
        <v>53</v>
      </c>
      <c r="D279" s="90" t="s">
        <v>8</v>
      </c>
      <c r="E279" s="90" t="s">
        <v>469</v>
      </c>
      <c r="F279" s="90" t="s">
        <v>470</v>
      </c>
      <c r="G279" s="91">
        <v>230000</v>
      </c>
    </row>
    <row r="280" spans="1:7" ht="12.75">
      <c r="A280" s="87">
        <v>270</v>
      </c>
      <c r="B280" s="131" t="s">
        <v>275</v>
      </c>
      <c r="C280" s="90" t="s">
        <v>53</v>
      </c>
      <c r="D280" s="90" t="s">
        <v>9</v>
      </c>
      <c r="E280" s="90" t="s">
        <v>469</v>
      </c>
      <c r="F280" s="90" t="s">
        <v>470</v>
      </c>
      <c r="G280" s="91">
        <v>230000</v>
      </c>
    </row>
    <row r="281" spans="1:7" ht="26.25" customHeight="1">
      <c r="A281" s="87">
        <v>271</v>
      </c>
      <c r="B281" s="117" t="s">
        <v>565</v>
      </c>
      <c r="C281" s="90" t="s">
        <v>53</v>
      </c>
      <c r="D281" s="90" t="s">
        <v>9</v>
      </c>
      <c r="E281" s="90" t="s">
        <v>428</v>
      </c>
      <c r="F281" s="90" t="s">
        <v>470</v>
      </c>
      <c r="G281" s="91">
        <v>230000</v>
      </c>
    </row>
    <row r="282" spans="1:7" ht="26.25" customHeight="1">
      <c r="A282" s="87">
        <v>272</v>
      </c>
      <c r="B282" s="117" t="s">
        <v>567</v>
      </c>
      <c r="C282" s="90" t="s">
        <v>53</v>
      </c>
      <c r="D282" s="90" t="s">
        <v>9</v>
      </c>
      <c r="E282" s="90" t="s">
        <v>429</v>
      </c>
      <c r="F282" s="90" t="s">
        <v>470</v>
      </c>
      <c r="G282" s="91">
        <v>230000</v>
      </c>
    </row>
    <row r="283" spans="1:7" ht="26.25" customHeight="1">
      <c r="A283" s="87">
        <v>273</v>
      </c>
      <c r="B283" s="117" t="s">
        <v>278</v>
      </c>
      <c r="C283" s="90" t="s">
        <v>53</v>
      </c>
      <c r="D283" s="90" t="s">
        <v>9</v>
      </c>
      <c r="E283" s="90" t="s">
        <v>14</v>
      </c>
      <c r="F283" s="90" t="s">
        <v>470</v>
      </c>
      <c r="G283" s="91">
        <v>150000</v>
      </c>
    </row>
    <row r="284" spans="1:7" ht="26.25" customHeight="1">
      <c r="A284" s="87">
        <v>274</v>
      </c>
      <c r="B284" s="117" t="s">
        <v>74</v>
      </c>
      <c r="C284" s="90" t="s">
        <v>53</v>
      </c>
      <c r="D284" s="90" t="s">
        <v>9</v>
      </c>
      <c r="E284" s="90" t="s">
        <v>14</v>
      </c>
      <c r="F284" s="90" t="s">
        <v>471</v>
      </c>
      <c r="G284" s="91">
        <v>150000</v>
      </c>
    </row>
    <row r="285" spans="1:7" ht="38.25">
      <c r="A285" s="87">
        <v>275</v>
      </c>
      <c r="B285" s="117" t="s">
        <v>279</v>
      </c>
      <c r="C285" s="90" t="s">
        <v>53</v>
      </c>
      <c r="D285" s="90" t="s">
        <v>9</v>
      </c>
      <c r="E285" s="90" t="s">
        <v>10</v>
      </c>
      <c r="F285" s="90" t="s">
        <v>470</v>
      </c>
      <c r="G285" s="91">
        <v>80000</v>
      </c>
    </row>
    <row r="286" spans="1:7" ht="26.25" customHeight="1">
      <c r="A286" s="87">
        <v>276</v>
      </c>
      <c r="B286" s="117" t="s">
        <v>74</v>
      </c>
      <c r="C286" s="90" t="s">
        <v>53</v>
      </c>
      <c r="D286" s="90" t="s">
        <v>9</v>
      </c>
      <c r="E286" s="90" t="s">
        <v>10</v>
      </c>
      <c r="F286" s="90" t="s">
        <v>471</v>
      </c>
      <c r="G286" s="91">
        <v>80000</v>
      </c>
    </row>
    <row r="287" spans="1:7" ht="26.25" customHeight="1">
      <c r="A287" s="87">
        <v>277</v>
      </c>
      <c r="B287" s="131" t="s">
        <v>384</v>
      </c>
      <c r="C287" s="90" t="s">
        <v>54</v>
      </c>
      <c r="D287" s="90" t="s">
        <v>478</v>
      </c>
      <c r="E287" s="90" t="s">
        <v>469</v>
      </c>
      <c r="F287" s="90" t="s">
        <v>470</v>
      </c>
      <c r="G287" s="91">
        <v>143500</v>
      </c>
    </row>
    <row r="288" spans="1:7" ht="12.75">
      <c r="A288" s="87">
        <v>278</v>
      </c>
      <c r="B288" s="131" t="s">
        <v>66</v>
      </c>
      <c r="C288" s="90" t="s">
        <v>54</v>
      </c>
      <c r="D288" s="90" t="s">
        <v>3</v>
      </c>
      <c r="E288" s="90" t="s">
        <v>469</v>
      </c>
      <c r="F288" s="90" t="s">
        <v>470</v>
      </c>
      <c r="G288" s="91">
        <v>78000</v>
      </c>
    </row>
    <row r="289" spans="1:7" ht="51">
      <c r="A289" s="87">
        <v>279</v>
      </c>
      <c r="B289" s="131" t="s">
        <v>75</v>
      </c>
      <c r="C289" s="90" t="s">
        <v>54</v>
      </c>
      <c r="D289" s="90" t="s">
        <v>4</v>
      </c>
      <c r="E289" s="90" t="s">
        <v>469</v>
      </c>
      <c r="F289" s="90" t="s">
        <v>470</v>
      </c>
      <c r="G289" s="91">
        <v>78000</v>
      </c>
    </row>
    <row r="290" spans="1:7" ht="12.75">
      <c r="A290" s="87">
        <v>280</v>
      </c>
      <c r="B290" s="117" t="s">
        <v>68</v>
      </c>
      <c r="C290" s="90" t="s">
        <v>54</v>
      </c>
      <c r="D290" s="90" t="s">
        <v>4</v>
      </c>
      <c r="E290" s="90" t="s">
        <v>5</v>
      </c>
      <c r="F290" s="90" t="s">
        <v>470</v>
      </c>
      <c r="G290" s="91">
        <v>78000</v>
      </c>
    </row>
    <row r="291" spans="1:7" ht="26.25" customHeight="1">
      <c r="A291" s="87">
        <v>281</v>
      </c>
      <c r="B291" s="117" t="s">
        <v>358</v>
      </c>
      <c r="C291" s="90" t="s">
        <v>54</v>
      </c>
      <c r="D291" s="90" t="s">
        <v>4</v>
      </c>
      <c r="E291" s="90" t="s">
        <v>6</v>
      </c>
      <c r="F291" s="90" t="s">
        <v>470</v>
      </c>
      <c r="G291" s="91">
        <v>78000</v>
      </c>
    </row>
    <row r="292" spans="1:7" ht="12.75">
      <c r="A292" s="87">
        <v>282</v>
      </c>
      <c r="B292" s="117" t="s">
        <v>70</v>
      </c>
      <c r="C292" s="90" t="s">
        <v>54</v>
      </c>
      <c r="D292" s="90" t="s">
        <v>4</v>
      </c>
      <c r="E292" s="90" t="s">
        <v>6</v>
      </c>
      <c r="F292" s="90" t="s">
        <v>7</v>
      </c>
      <c r="G292" s="91">
        <v>78000</v>
      </c>
    </row>
    <row r="293" spans="1:7" ht="12.75">
      <c r="A293" s="87">
        <v>283</v>
      </c>
      <c r="B293" s="131" t="s">
        <v>270</v>
      </c>
      <c r="C293" s="90" t="s">
        <v>54</v>
      </c>
      <c r="D293" s="90" t="s">
        <v>8</v>
      </c>
      <c r="E293" s="90" t="s">
        <v>469</v>
      </c>
      <c r="F293" s="90" t="s">
        <v>470</v>
      </c>
      <c r="G293" s="91">
        <v>65500</v>
      </c>
    </row>
    <row r="294" spans="1:7" ht="12.75">
      <c r="A294" s="87">
        <v>284</v>
      </c>
      <c r="B294" s="131" t="s">
        <v>275</v>
      </c>
      <c r="C294" s="90" t="s">
        <v>54</v>
      </c>
      <c r="D294" s="90" t="s">
        <v>9</v>
      </c>
      <c r="E294" s="90" t="s">
        <v>469</v>
      </c>
      <c r="F294" s="90" t="s">
        <v>470</v>
      </c>
      <c r="G294" s="91">
        <v>65500</v>
      </c>
    </row>
    <row r="295" spans="1:7" ht="26.25" customHeight="1">
      <c r="A295" s="87">
        <v>285</v>
      </c>
      <c r="B295" s="117" t="s">
        <v>565</v>
      </c>
      <c r="C295" s="90" t="s">
        <v>54</v>
      </c>
      <c r="D295" s="90" t="s">
        <v>9</v>
      </c>
      <c r="E295" s="90" t="s">
        <v>428</v>
      </c>
      <c r="F295" s="90" t="s">
        <v>470</v>
      </c>
      <c r="G295" s="91">
        <v>65500</v>
      </c>
    </row>
    <row r="296" spans="1:7" ht="26.25" customHeight="1">
      <c r="A296" s="87">
        <v>286</v>
      </c>
      <c r="B296" s="117" t="s">
        <v>567</v>
      </c>
      <c r="C296" s="90" t="s">
        <v>54</v>
      </c>
      <c r="D296" s="90" t="s">
        <v>9</v>
      </c>
      <c r="E296" s="90" t="s">
        <v>429</v>
      </c>
      <c r="F296" s="90" t="s">
        <v>470</v>
      </c>
      <c r="G296" s="91">
        <v>65500</v>
      </c>
    </row>
    <row r="297" spans="1:7" ht="26.25" customHeight="1">
      <c r="A297" s="87">
        <v>287</v>
      </c>
      <c r="B297" s="117" t="s">
        <v>278</v>
      </c>
      <c r="C297" s="90" t="s">
        <v>54</v>
      </c>
      <c r="D297" s="90" t="s">
        <v>9</v>
      </c>
      <c r="E297" s="90" t="s">
        <v>14</v>
      </c>
      <c r="F297" s="90" t="s">
        <v>470</v>
      </c>
      <c r="G297" s="91">
        <v>65500</v>
      </c>
    </row>
    <row r="298" spans="1:7" ht="26.25" customHeight="1">
      <c r="A298" s="87">
        <v>288</v>
      </c>
      <c r="B298" s="117" t="s">
        <v>74</v>
      </c>
      <c r="C298" s="90" t="s">
        <v>54</v>
      </c>
      <c r="D298" s="90" t="s">
        <v>9</v>
      </c>
      <c r="E298" s="90" t="s">
        <v>14</v>
      </c>
      <c r="F298" s="90" t="s">
        <v>471</v>
      </c>
      <c r="G298" s="91">
        <v>65500</v>
      </c>
    </row>
    <row r="299" spans="1:7" ht="26.25" customHeight="1">
      <c r="A299" s="87">
        <v>289</v>
      </c>
      <c r="B299" s="131" t="s">
        <v>385</v>
      </c>
      <c r="C299" s="90" t="s">
        <v>55</v>
      </c>
      <c r="D299" s="90" t="s">
        <v>478</v>
      </c>
      <c r="E299" s="90" t="s">
        <v>469</v>
      </c>
      <c r="F299" s="90" t="s">
        <v>470</v>
      </c>
      <c r="G299" s="91">
        <v>279500</v>
      </c>
    </row>
    <row r="300" spans="1:7" ht="12.75">
      <c r="A300" s="87">
        <v>290</v>
      </c>
      <c r="B300" s="131" t="s">
        <v>66</v>
      </c>
      <c r="C300" s="90" t="s">
        <v>55</v>
      </c>
      <c r="D300" s="90" t="s">
        <v>3</v>
      </c>
      <c r="E300" s="90" t="s">
        <v>469</v>
      </c>
      <c r="F300" s="90" t="s">
        <v>470</v>
      </c>
      <c r="G300" s="91">
        <v>109500</v>
      </c>
    </row>
    <row r="301" spans="1:7" ht="51">
      <c r="A301" s="87">
        <v>291</v>
      </c>
      <c r="B301" s="131" t="s">
        <v>75</v>
      </c>
      <c r="C301" s="90" t="s">
        <v>55</v>
      </c>
      <c r="D301" s="90" t="s">
        <v>4</v>
      </c>
      <c r="E301" s="90" t="s">
        <v>469</v>
      </c>
      <c r="F301" s="90" t="s">
        <v>470</v>
      </c>
      <c r="G301" s="91">
        <v>109500</v>
      </c>
    </row>
    <row r="302" spans="1:7" ht="12.75">
      <c r="A302" s="87">
        <v>292</v>
      </c>
      <c r="B302" s="117" t="s">
        <v>68</v>
      </c>
      <c r="C302" s="90" t="s">
        <v>55</v>
      </c>
      <c r="D302" s="90" t="s">
        <v>4</v>
      </c>
      <c r="E302" s="90" t="s">
        <v>5</v>
      </c>
      <c r="F302" s="90" t="s">
        <v>470</v>
      </c>
      <c r="G302" s="91">
        <v>109500</v>
      </c>
    </row>
    <row r="303" spans="1:7" ht="26.25" customHeight="1">
      <c r="A303" s="87">
        <v>293</v>
      </c>
      <c r="B303" s="117" t="s">
        <v>358</v>
      </c>
      <c r="C303" s="90" t="s">
        <v>55</v>
      </c>
      <c r="D303" s="90" t="s">
        <v>4</v>
      </c>
      <c r="E303" s="90" t="s">
        <v>6</v>
      </c>
      <c r="F303" s="90" t="s">
        <v>470</v>
      </c>
      <c r="G303" s="91">
        <v>109500</v>
      </c>
    </row>
    <row r="304" spans="1:7" ht="12.75">
      <c r="A304" s="87">
        <v>294</v>
      </c>
      <c r="B304" s="117" t="s">
        <v>70</v>
      </c>
      <c r="C304" s="90" t="s">
        <v>55</v>
      </c>
      <c r="D304" s="90" t="s">
        <v>4</v>
      </c>
      <c r="E304" s="90" t="s">
        <v>6</v>
      </c>
      <c r="F304" s="90" t="s">
        <v>7</v>
      </c>
      <c r="G304" s="91">
        <v>109500</v>
      </c>
    </row>
    <row r="305" spans="1:7" ht="12.75">
      <c r="A305" s="87">
        <v>295</v>
      </c>
      <c r="B305" s="131" t="s">
        <v>270</v>
      </c>
      <c r="C305" s="90" t="s">
        <v>55</v>
      </c>
      <c r="D305" s="90" t="s">
        <v>8</v>
      </c>
      <c r="E305" s="90" t="s">
        <v>469</v>
      </c>
      <c r="F305" s="90" t="s">
        <v>470</v>
      </c>
      <c r="G305" s="91">
        <v>170000</v>
      </c>
    </row>
    <row r="306" spans="1:7" ht="12.75">
      <c r="A306" s="87">
        <v>296</v>
      </c>
      <c r="B306" s="131" t="s">
        <v>275</v>
      </c>
      <c r="C306" s="90" t="s">
        <v>55</v>
      </c>
      <c r="D306" s="90" t="s">
        <v>9</v>
      </c>
      <c r="E306" s="90" t="s">
        <v>469</v>
      </c>
      <c r="F306" s="90" t="s">
        <v>470</v>
      </c>
      <c r="G306" s="91">
        <v>170000</v>
      </c>
    </row>
    <row r="307" spans="1:7" ht="26.25" customHeight="1">
      <c r="A307" s="87">
        <v>297</v>
      </c>
      <c r="B307" s="117" t="s">
        <v>565</v>
      </c>
      <c r="C307" s="90" t="s">
        <v>55</v>
      </c>
      <c r="D307" s="90" t="s">
        <v>9</v>
      </c>
      <c r="E307" s="90" t="s">
        <v>428</v>
      </c>
      <c r="F307" s="90" t="s">
        <v>470</v>
      </c>
      <c r="G307" s="91">
        <v>170000</v>
      </c>
    </row>
    <row r="308" spans="1:7" ht="26.25" customHeight="1">
      <c r="A308" s="87">
        <v>298</v>
      </c>
      <c r="B308" s="117" t="s">
        <v>567</v>
      </c>
      <c r="C308" s="90" t="s">
        <v>55</v>
      </c>
      <c r="D308" s="90" t="s">
        <v>9</v>
      </c>
      <c r="E308" s="90" t="s">
        <v>429</v>
      </c>
      <c r="F308" s="90" t="s">
        <v>470</v>
      </c>
      <c r="G308" s="91">
        <v>170000</v>
      </c>
    </row>
    <row r="309" spans="1:7" ht="26.25" customHeight="1">
      <c r="A309" s="87">
        <v>299</v>
      </c>
      <c r="B309" s="117" t="s">
        <v>278</v>
      </c>
      <c r="C309" s="90" t="s">
        <v>55</v>
      </c>
      <c r="D309" s="90" t="s">
        <v>9</v>
      </c>
      <c r="E309" s="90" t="s">
        <v>14</v>
      </c>
      <c r="F309" s="90" t="s">
        <v>470</v>
      </c>
      <c r="G309" s="91">
        <v>50000</v>
      </c>
    </row>
    <row r="310" spans="1:7" ht="25.5">
      <c r="A310" s="87">
        <v>300</v>
      </c>
      <c r="B310" s="117" t="s">
        <v>74</v>
      </c>
      <c r="C310" s="90" t="s">
        <v>55</v>
      </c>
      <c r="D310" s="90" t="s">
        <v>9</v>
      </c>
      <c r="E310" s="90" t="s">
        <v>14</v>
      </c>
      <c r="F310" s="90" t="s">
        <v>471</v>
      </c>
      <c r="G310" s="91">
        <v>50000</v>
      </c>
    </row>
    <row r="311" spans="1:7" ht="38.25">
      <c r="A311" s="87">
        <v>301</v>
      </c>
      <c r="B311" s="117" t="s">
        <v>279</v>
      </c>
      <c r="C311" s="90" t="s">
        <v>55</v>
      </c>
      <c r="D311" s="90" t="s">
        <v>9</v>
      </c>
      <c r="E311" s="90" t="s">
        <v>10</v>
      </c>
      <c r="F311" s="90" t="s">
        <v>470</v>
      </c>
      <c r="G311" s="91">
        <v>120000</v>
      </c>
    </row>
    <row r="312" spans="1:7" ht="25.5">
      <c r="A312" s="87">
        <v>302</v>
      </c>
      <c r="B312" s="117" t="s">
        <v>256</v>
      </c>
      <c r="C312" s="90" t="s">
        <v>55</v>
      </c>
      <c r="D312" s="90" t="s">
        <v>9</v>
      </c>
      <c r="E312" s="90" t="s">
        <v>10</v>
      </c>
      <c r="F312" s="90" t="s">
        <v>471</v>
      </c>
      <c r="G312" s="91">
        <v>120000</v>
      </c>
    </row>
    <row r="313" spans="1:7" ht="25.5">
      <c r="A313" s="87">
        <v>303</v>
      </c>
      <c r="B313" s="131" t="s">
        <v>386</v>
      </c>
      <c r="C313" s="90" t="s">
        <v>56</v>
      </c>
      <c r="D313" s="90" t="s">
        <v>478</v>
      </c>
      <c r="E313" s="90" t="s">
        <v>469</v>
      </c>
      <c r="F313" s="90" t="s">
        <v>470</v>
      </c>
      <c r="G313" s="91">
        <v>48000</v>
      </c>
    </row>
    <row r="314" spans="1:7" ht="12.75">
      <c r="A314" s="87">
        <v>304</v>
      </c>
      <c r="B314" s="131" t="s">
        <v>66</v>
      </c>
      <c r="C314" s="90" t="s">
        <v>56</v>
      </c>
      <c r="D314" s="90" t="s">
        <v>3</v>
      </c>
      <c r="E314" s="90" t="s">
        <v>469</v>
      </c>
      <c r="F314" s="90" t="s">
        <v>470</v>
      </c>
      <c r="G314" s="91">
        <v>55109.16</v>
      </c>
    </row>
    <row r="315" spans="1:7" ht="51">
      <c r="A315" s="87">
        <v>305</v>
      </c>
      <c r="B315" s="131" t="s">
        <v>75</v>
      </c>
      <c r="C315" s="90" t="s">
        <v>56</v>
      </c>
      <c r="D315" s="90" t="s">
        <v>4</v>
      </c>
      <c r="E315" s="90" t="s">
        <v>469</v>
      </c>
      <c r="F315" s="90" t="s">
        <v>470</v>
      </c>
      <c r="G315" s="91">
        <v>55109.16</v>
      </c>
    </row>
    <row r="316" spans="1:7" ht="12.75">
      <c r="A316" s="87">
        <v>306</v>
      </c>
      <c r="B316" s="117" t="s">
        <v>68</v>
      </c>
      <c r="C316" s="90" t="s">
        <v>56</v>
      </c>
      <c r="D316" s="90" t="s">
        <v>4</v>
      </c>
      <c r="E316" s="90" t="s">
        <v>5</v>
      </c>
      <c r="F316" s="90" t="s">
        <v>470</v>
      </c>
      <c r="G316" s="91">
        <v>55109.16</v>
      </c>
    </row>
    <row r="317" spans="1:7" ht="65.25" customHeight="1">
      <c r="A317" s="87">
        <v>307</v>
      </c>
      <c r="B317" s="117" t="s">
        <v>241</v>
      </c>
      <c r="C317" s="90" t="s">
        <v>56</v>
      </c>
      <c r="D317" s="90" t="s">
        <v>4</v>
      </c>
      <c r="E317" s="90" t="s">
        <v>12</v>
      </c>
      <c r="F317" s="90" t="s">
        <v>470</v>
      </c>
      <c r="G317" s="91">
        <v>7109.16</v>
      </c>
    </row>
    <row r="318" spans="1:7" ht="26.25" customHeight="1">
      <c r="A318" s="87">
        <v>308</v>
      </c>
      <c r="B318" s="117" t="s">
        <v>74</v>
      </c>
      <c r="C318" s="90" t="s">
        <v>56</v>
      </c>
      <c r="D318" s="90" t="s">
        <v>4</v>
      </c>
      <c r="E318" s="90" t="s">
        <v>12</v>
      </c>
      <c r="F318" s="90" t="s">
        <v>471</v>
      </c>
      <c r="G318" s="91">
        <v>7109.16</v>
      </c>
    </row>
    <row r="319" spans="1:7" ht="26.25" customHeight="1">
      <c r="A319" s="87">
        <v>309</v>
      </c>
      <c r="B319" s="117" t="s">
        <v>358</v>
      </c>
      <c r="C319" s="90" t="s">
        <v>56</v>
      </c>
      <c r="D319" s="90" t="s">
        <v>4</v>
      </c>
      <c r="E319" s="90" t="s">
        <v>6</v>
      </c>
      <c r="F319" s="90" t="s">
        <v>470</v>
      </c>
      <c r="G319" s="91">
        <v>48000</v>
      </c>
    </row>
    <row r="320" spans="1:7" ht="12.75">
      <c r="A320" s="87">
        <v>310</v>
      </c>
      <c r="B320" s="117" t="s">
        <v>70</v>
      </c>
      <c r="C320" s="90" t="s">
        <v>56</v>
      </c>
      <c r="D320" s="90" t="s">
        <v>4</v>
      </c>
      <c r="E320" s="90" t="s">
        <v>6</v>
      </c>
      <c r="F320" s="90" t="s">
        <v>7</v>
      </c>
      <c r="G320" s="91">
        <v>48000</v>
      </c>
    </row>
    <row r="321" spans="1:7" ht="12.75">
      <c r="A321" s="87">
        <v>311</v>
      </c>
      <c r="B321" s="131" t="s">
        <v>270</v>
      </c>
      <c r="C321" s="90" t="s">
        <v>56</v>
      </c>
      <c r="D321" s="90" t="s">
        <v>8</v>
      </c>
      <c r="E321" s="90" t="s">
        <v>469</v>
      </c>
      <c r="F321" s="90" t="s">
        <v>470</v>
      </c>
      <c r="G321" s="91">
        <v>18890.84</v>
      </c>
    </row>
    <row r="322" spans="1:7" ht="12.75">
      <c r="A322" s="87">
        <v>312</v>
      </c>
      <c r="B322" s="131" t="s">
        <v>275</v>
      </c>
      <c r="C322" s="90" t="s">
        <v>56</v>
      </c>
      <c r="D322" s="90" t="s">
        <v>9</v>
      </c>
      <c r="E322" s="90" t="s">
        <v>469</v>
      </c>
      <c r="F322" s="90" t="s">
        <v>470</v>
      </c>
      <c r="G322" s="91">
        <v>18890.84</v>
      </c>
    </row>
    <row r="323" spans="1:7" ht="26.25" customHeight="1">
      <c r="A323" s="87">
        <v>313</v>
      </c>
      <c r="B323" s="117" t="s">
        <v>565</v>
      </c>
      <c r="C323" s="90" t="s">
        <v>56</v>
      </c>
      <c r="D323" s="90" t="s">
        <v>9</v>
      </c>
      <c r="E323" s="90" t="s">
        <v>428</v>
      </c>
      <c r="F323" s="90" t="s">
        <v>470</v>
      </c>
      <c r="G323" s="91">
        <v>18890.84</v>
      </c>
    </row>
    <row r="324" spans="1:7" ht="26.25" customHeight="1">
      <c r="A324" s="87">
        <v>314</v>
      </c>
      <c r="B324" s="117" t="s">
        <v>567</v>
      </c>
      <c r="C324" s="90" t="s">
        <v>56</v>
      </c>
      <c r="D324" s="90" t="s">
        <v>9</v>
      </c>
      <c r="E324" s="90" t="s">
        <v>429</v>
      </c>
      <c r="F324" s="90" t="s">
        <v>470</v>
      </c>
      <c r="G324" s="91">
        <v>18890.84</v>
      </c>
    </row>
    <row r="325" spans="1:7" ht="26.25" customHeight="1">
      <c r="A325" s="87">
        <v>315</v>
      </c>
      <c r="B325" s="117" t="s">
        <v>278</v>
      </c>
      <c r="C325" s="90" t="s">
        <v>56</v>
      </c>
      <c r="D325" s="90" t="s">
        <v>9</v>
      </c>
      <c r="E325" s="90" t="s">
        <v>14</v>
      </c>
      <c r="F325" s="90" t="s">
        <v>470</v>
      </c>
      <c r="G325" s="91">
        <v>38524.54</v>
      </c>
    </row>
    <row r="326" spans="1:7" ht="26.25" customHeight="1">
      <c r="A326" s="87">
        <v>316</v>
      </c>
      <c r="B326" s="117" t="s">
        <v>74</v>
      </c>
      <c r="C326" s="90" t="s">
        <v>56</v>
      </c>
      <c r="D326" s="90" t="s">
        <v>9</v>
      </c>
      <c r="E326" s="90" t="s">
        <v>14</v>
      </c>
      <c r="F326" s="90" t="s">
        <v>471</v>
      </c>
      <c r="G326" s="91">
        <v>38524.54</v>
      </c>
    </row>
    <row r="327" spans="1:7" ht="38.25">
      <c r="A327" s="87">
        <v>317</v>
      </c>
      <c r="B327" s="117" t="s">
        <v>279</v>
      </c>
      <c r="C327" s="90" t="s">
        <v>56</v>
      </c>
      <c r="D327" s="90" t="s">
        <v>9</v>
      </c>
      <c r="E327" s="90" t="s">
        <v>10</v>
      </c>
      <c r="F327" s="90" t="s">
        <v>470</v>
      </c>
      <c r="G327" s="91">
        <v>-19633.7</v>
      </c>
    </row>
    <row r="328" spans="1:7" ht="25.5">
      <c r="A328" s="87">
        <v>318</v>
      </c>
      <c r="B328" s="117" t="s">
        <v>74</v>
      </c>
      <c r="C328" s="90" t="s">
        <v>56</v>
      </c>
      <c r="D328" s="90" t="s">
        <v>9</v>
      </c>
      <c r="E328" s="90" t="s">
        <v>10</v>
      </c>
      <c r="F328" s="90" t="s">
        <v>471</v>
      </c>
      <c r="G328" s="91">
        <v>-19633.7</v>
      </c>
    </row>
    <row r="329" spans="1:7" ht="12.75">
      <c r="A329" s="87">
        <v>319</v>
      </c>
      <c r="B329" s="131" t="s">
        <v>285</v>
      </c>
      <c r="C329" s="90" t="s">
        <v>56</v>
      </c>
      <c r="D329" s="90" t="s">
        <v>15</v>
      </c>
      <c r="E329" s="90" t="s">
        <v>469</v>
      </c>
      <c r="F329" s="90" t="s">
        <v>470</v>
      </c>
      <c r="G329" s="91">
        <v>-26000</v>
      </c>
    </row>
    <row r="330" spans="1:7" ht="12.75">
      <c r="A330" s="87">
        <v>320</v>
      </c>
      <c r="B330" s="131" t="s">
        <v>300</v>
      </c>
      <c r="C330" s="90" t="s">
        <v>56</v>
      </c>
      <c r="D330" s="90" t="s">
        <v>18</v>
      </c>
      <c r="E330" s="90" t="s">
        <v>469</v>
      </c>
      <c r="F330" s="90" t="s">
        <v>470</v>
      </c>
      <c r="G330" s="91">
        <v>-26000</v>
      </c>
    </row>
    <row r="331" spans="1:7" ht="38.25">
      <c r="A331" s="87">
        <v>321</v>
      </c>
      <c r="B331" s="117" t="s">
        <v>558</v>
      </c>
      <c r="C331" s="90" t="s">
        <v>56</v>
      </c>
      <c r="D331" s="90" t="s">
        <v>18</v>
      </c>
      <c r="E331" s="90" t="s">
        <v>232</v>
      </c>
      <c r="F331" s="90" t="s">
        <v>470</v>
      </c>
      <c r="G331" s="91">
        <v>-26000</v>
      </c>
    </row>
    <row r="332" spans="1:7" ht="38.25">
      <c r="A332" s="87">
        <v>322</v>
      </c>
      <c r="B332" s="117" t="s">
        <v>302</v>
      </c>
      <c r="C332" s="90" t="s">
        <v>56</v>
      </c>
      <c r="D332" s="90" t="s">
        <v>18</v>
      </c>
      <c r="E332" s="90" t="s">
        <v>426</v>
      </c>
      <c r="F332" s="90" t="s">
        <v>470</v>
      </c>
      <c r="G332" s="91">
        <v>-26000</v>
      </c>
    </row>
    <row r="333" spans="1:7" ht="26.25" customHeight="1">
      <c r="A333" s="87">
        <v>323</v>
      </c>
      <c r="B333" s="117" t="s">
        <v>303</v>
      </c>
      <c r="C333" s="90" t="s">
        <v>56</v>
      </c>
      <c r="D333" s="90" t="s">
        <v>18</v>
      </c>
      <c r="E333" s="90" t="s">
        <v>19</v>
      </c>
      <c r="F333" s="90" t="s">
        <v>470</v>
      </c>
      <c r="G333" s="91">
        <v>-26000</v>
      </c>
    </row>
    <row r="334" spans="1:7" ht="26.25" customHeight="1">
      <c r="A334" s="87">
        <v>324</v>
      </c>
      <c r="B334" s="117" t="s">
        <v>74</v>
      </c>
      <c r="C334" s="90" t="s">
        <v>56</v>
      </c>
      <c r="D334" s="90" t="s">
        <v>18</v>
      </c>
      <c r="E334" s="90" t="s">
        <v>19</v>
      </c>
      <c r="F334" s="90" t="s">
        <v>471</v>
      </c>
      <c r="G334" s="91">
        <v>-26000</v>
      </c>
    </row>
    <row r="335" spans="1:7" ht="26.25" customHeight="1">
      <c r="A335" s="87">
        <v>325</v>
      </c>
      <c r="B335" s="131" t="s">
        <v>387</v>
      </c>
      <c r="C335" s="90" t="s">
        <v>57</v>
      </c>
      <c r="D335" s="90" t="s">
        <v>478</v>
      </c>
      <c r="E335" s="90" t="s">
        <v>469</v>
      </c>
      <c r="F335" s="90" t="s">
        <v>470</v>
      </c>
      <c r="G335" s="91">
        <v>417500</v>
      </c>
    </row>
    <row r="336" spans="1:7" ht="12.75">
      <c r="A336" s="87">
        <v>326</v>
      </c>
      <c r="B336" s="131" t="s">
        <v>66</v>
      </c>
      <c r="C336" s="90" t="s">
        <v>57</v>
      </c>
      <c r="D336" s="90" t="s">
        <v>3</v>
      </c>
      <c r="E336" s="90" t="s">
        <v>469</v>
      </c>
      <c r="F336" s="90" t="s">
        <v>470</v>
      </c>
      <c r="G336" s="91">
        <v>102500</v>
      </c>
    </row>
    <row r="337" spans="1:7" ht="51">
      <c r="A337" s="87">
        <v>327</v>
      </c>
      <c r="B337" s="131" t="s">
        <v>75</v>
      </c>
      <c r="C337" s="90" t="s">
        <v>57</v>
      </c>
      <c r="D337" s="90" t="s">
        <v>4</v>
      </c>
      <c r="E337" s="90" t="s">
        <v>469</v>
      </c>
      <c r="F337" s="90" t="s">
        <v>470</v>
      </c>
      <c r="G337" s="91">
        <v>102500</v>
      </c>
    </row>
    <row r="338" spans="1:7" ht="12.75">
      <c r="A338" s="87">
        <v>328</v>
      </c>
      <c r="B338" s="117" t="s">
        <v>68</v>
      </c>
      <c r="C338" s="90" t="s">
        <v>57</v>
      </c>
      <c r="D338" s="90" t="s">
        <v>4</v>
      </c>
      <c r="E338" s="90" t="s">
        <v>5</v>
      </c>
      <c r="F338" s="90" t="s">
        <v>470</v>
      </c>
      <c r="G338" s="91">
        <v>102500</v>
      </c>
    </row>
    <row r="339" spans="1:7" ht="26.25" customHeight="1">
      <c r="A339" s="87">
        <v>329</v>
      </c>
      <c r="B339" s="117" t="s">
        <v>73</v>
      </c>
      <c r="C339" s="90" t="s">
        <v>57</v>
      </c>
      <c r="D339" s="90" t="s">
        <v>4</v>
      </c>
      <c r="E339" s="90" t="s">
        <v>13</v>
      </c>
      <c r="F339" s="90" t="s">
        <v>470</v>
      </c>
      <c r="G339" s="91">
        <v>-4146.29</v>
      </c>
    </row>
    <row r="340" spans="1:7" ht="26.25" customHeight="1">
      <c r="A340" s="87">
        <v>330</v>
      </c>
      <c r="B340" s="117" t="s">
        <v>74</v>
      </c>
      <c r="C340" s="90" t="s">
        <v>57</v>
      </c>
      <c r="D340" s="90" t="s">
        <v>4</v>
      </c>
      <c r="E340" s="90" t="s">
        <v>13</v>
      </c>
      <c r="F340" s="90" t="s">
        <v>471</v>
      </c>
      <c r="G340" s="91">
        <v>-4146.29</v>
      </c>
    </row>
    <row r="341" spans="1:7" ht="12.75">
      <c r="A341" s="87">
        <v>331</v>
      </c>
      <c r="B341" s="117" t="s">
        <v>78</v>
      </c>
      <c r="C341" s="90" t="s">
        <v>57</v>
      </c>
      <c r="D341" s="90" t="s">
        <v>4</v>
      </c>
      <c r="E341" s="90" t="s">
        <v>24</v>
      </c>
      <c r="F341" s="90" t="s">
        <v>470</v>
      </c>
      <c r="G341" s="91">
        <v>4146.29</v>
      </c>
    </row>
    <row r="342" spans="1:7" ht="26.25" customHeight="1">
      <c r="A342" s="87">
        <v>332</v>
      </c>
      <c r="B342" s="117" t="s">
        <v>74</v>
      </c>
      <c r="C342" s="90" t="s">
        <v>57</v>
      </c>
      <c r="D342" s="90" t="s">
        <v>4</v>
      </c>
      <c r="E342" s="90" t="s">
        <v>24</v>
      </c>
      <c r="F342" s="90" t="s">
        <v>471</v>
      </c>
      <c r="G342" s="91">
        <v>4146.29</v>
      </c>
    </row>
    <row r="343" spans="1:7" ht="26.25" customHeight="1">
      <c r="A343" s="87">
        <v>333</v>
      </c>
      <c r="B343" s="117" t="s">
        <v>358</v>
      </c>
      <c r="C343" s="90" t="s">
        <v>57</v>
      </c>
      <c r="D343" s="90" t="s">
        <v>4</v>
      </c>
      <c r="E343" s="90" t="s">
        <v>6</v>
      </c>
      <c r="F343" s="90" t="s">
        <v>470</v>
      </c>
      <c r="G343" s="91">
        <v>102500</v>
      </c>
    </row>
    <row r="344" spans="1:7" ht="12.75">
      <c r="A344" s="87">
        <v>334</v>
      </c>
      <c r="B344" s="117" t="s">
        <v>70</v>
      </c>
      <c r="C344" s="90" t="s">
        <v>57</v>
      </c>
      <c r="D344" s="90" t="s">
        <v>4</v>
      </c>
      <c r="E344" s="90" t="s">
        <v>6</v>
      </c>
      <c r="F344" s="90" t="s">
        <v>7</v>
      </c>
      <c r="G344" s="91">
        <v>102500</v>
      </c>
    </row>
    <row r="345" spans="1:7" ht="12.75">
      <c r="A345" s="87">
        <v>335</v>
      </c>
      <c r="B345" s="131" t="s">
        <v>270</v>
      </c>
      <c r="C345" s="90" t="s">
        <v>57</v>
      </c>
      <c r="D345" s="90" t="s">
        <v>8</v>
      </c>
      <c r="E345" s="90" t="s">
        <v>469</v>
      </c>
      <c r="F345" s="90" t="s">
        <v>470</v>
      </c>
      <c r="G345" s="91">
        <v>322680.96</v>
      </c>
    </row>
    <row r="346" spans="1:7" ht="12.75">
      <c r="A346" s="87">
        <v>336</v>
      </c>
      <c r="B346" s="131" t="s">
        <v>275</v>
      </c>
      <c r="C346" s="90" t="s">
        <v>57</v>
      </c>
      <c r="D346" s="90" t="s">
        <v>9</v>
      </c>
      <c r="E346" s="90" t="s">
        <v>469</v>
      </c>
      <c r="F346" s="90" t="s">
        <v>470</v>
      </c>
      <c r="G346" s="91">
        <v>322680.96</v>
      </c>
    </row>
    <row r="347" spans="1:7" ht="26.25" customHeight="1">
      <c r="A347" s="87">
        <v>337</v>
      </c>
      <c r="B347" s="117" t="s">
        <v>565</v>
      </c>
      <c r="C347" s="90" t="s">
        <v>57</v>
      </c>
      <c r="D347" s="90" t="s">
        <v>9</v>
      </c>
      <c r="E347" s="90" t="s">
        <v>428</v>
      </c>
      <c r="F347" s="90" t="s">
        <v>470</v>
      </c>
      <c r="G347" s="91">
        <v>322680.96</v>
      </c>
    </row>
    <row r="348" spans="1:7" ht="26.25" customHeight="1">
      <c r="A348" s="87">
        <v>338</v>
      </c>
      <c r="B348" s="117" t="s">
        <v>567</v>
      </c>
      <c r="C348" s="90" t="s">
        <v>57</v>
      </c>
      <c r="D348" s="90" t="s">
        <v>9</v>
      </c>
      <c r="E348" s="90" t="s">
        <v>429</v>
      </c>
      <c r="F348" s="90" t="s">
        <v>470</v>
      </c>
      <c r="G348" s="91">
        <v>322680.96</v>
      </c>
    </row>
    <row r="349" spans="1:7" ht="26.25" customHeight="1">
      <c r="A349" s="87">
        <v>339</v>
      </c>
      <c r="B349" s="117" t="s">
        <v>278</v>
      </c>
      <c r="C349" s="90" t="s">
        <v>57</v>
      </c>
      <c r="D349" s="90" t="s">
        <v>9</v>
      </c>
      <c r="E349" s="90" t="s">
        <v>14</v>
      </c>
      <c r="F349" s="90" t="s">
        <v>470</v>
      </c>
      <c r="G349" s="91">
        <v>272680.96</v>
      </c>
    </row>
    <row r="350" spans="1:7" ht="26.25" customHeight="1">
      <c r="A350" s="87">
        <v>340</v>
      </c>
      <c r="B350" s="117" t="s">
        <v>74</v>
      </c>
      <c r="C350" s="90" t="s">
        <v>57</v>
      </c>
      <c r="D350" s="90" t="s">
        <v>9</v>
      </c>
      <c r="E350" s="90" t="s">
        <v>14</v>
      </c>
      <c r="F350" s="90" t="s">
        <v>471</v>
      </c>
      <c r="G350" s="91">
        <v>272680.96</v>
      </c>
    </row>
    <row r="351" spans="1:7" ht="38.25">
      <c r="A351" s="87">
        <v>341</v>
      </c>
      <c r="B351" s="117" t="s">
        <v>279</v>
      </c>
      <c r="C351" s="90" t="s">
        <v>57</v>
      </c>
      <c r="D351" s="90" t="s">
        <v>9</v>
      </c>
      <c r="E351" s="90" t="s">
        <v>10</v>
      </c>
      <c r="F351" s="90" t="s">
        <v>470</v>
      </c>
      <c r="G351" s="91">
        <v>50000</v>
      </c>
    </row>
    <row r="352" spans="1:7" ht="26.25" customHeight="1">
      <c r="A352" s="87">
        <v>342</v>
      </c>
      <c r="B352" s="117" t="s">
        <v>74</v>
      </c>
      <c r="C352" s="90" t="s">
        <v>57</v>
      </c>
      <c r="D352" s="90" t="s">
        <v>9</v>
      </c>
      <c r="E352" s="90" t="s">
        <v>10</v>
      </c>
      <c r="F352" s="90" t="s">
        <v>471</v>
      </c>
      <c r="G352" s="91">
        <v>50000</v>
      </c>
    </row>
    <row r="353" spans="1:7" ht="12.75">
      <c r="A353" s="87">
        <v>343</v>
      </c>
      <c r="B353" s="131" t="s">
        <v>388</v>
      </c>
      <c r="C353" s="90" t="s">
        <v>57</v>
      </c>
      <c r="D353" s="90" t="s">
        <v>15</v>
      </c>
      <c r="E353" s="90" t="s">
        <v>469</v>
      </c>
      <c r="F353" s="90" t="s">
        <v>470</v>
      </c>
      <c r="G353" s="91">
        <v>-22680.96</v>
      </c>
    </row>
    <row r="354" spans="1:7" ht="12.75">
      <c r="A354" s="87">
        <v>344</v>
      </c>
      <c r="B354" s="131" t="s">
        <v>300</v>
      </c>
      <c r="C354" s="90" t="s">
        <v>57</v>
      </c>
      <c r="D354" s="90" t="s">
        <v>18</v>
      </c>
      <c r="E354" s="90" t="s">
        <v>469</v>
      </c>
      <c r="F354" s="90" t="s">
        <v>470</v>
      </c>
      <c r="G354" s="91">
        <v>-22680.96</v>
      </c>
    </row>
    <row r="355" spans="1:7" ht="26.25" customHeight="1">
      <c r="A355" s="87">
        <v>345</v>
      </c>
      <c r="B355" s="117" t="s">
        <v>558</v>
      </c>
      <c r="C355" s="90" t="s">
        <v>57</v>
      </c>
      <c r="D355" s="90" t="s">
        <v>18</v>
      </c>
      <c r="E355" s="90" t="s">
        <v>232</v>
      </c>
      <c r="F355" s="90" t="s">
        <v>470</v>
      </c>
      <c r="G355" s="91">
        <v>-22680.96</v>
      </c>
    </row>
    <row r="356" spans="1:7" ht="26.25" customHeight="1">
      <c r="A356" s="87">
        <v>346</v>
      </c>
      <c r="B356" s="117" t="s">
        <v>302</v>
      </c>
      <c r="C356" s="90" t="s">
        <v>57</v>
      </c>
      <c r="D356" s="90" t="s">
        <v>18</v>
      </c>
      <c r="E356" s="90" t="s">
        <v>426</v>
      </c>
      <c r="F356" s="90" t="s">
        <v>470</v>
      </c>
      <c r="G356" s="91">
        <v>-22680.96</v>
      </c>
    </row>
    <row r="357" spans="1:7" ht="102">
      <c r="A357" s="87">
        <v>347</v>
      </c>
      <c r="B357" s="117" t="s">
        <v>361</v>
      </c>
      <c r="C357" s="90" t="s">
        <v>57</v>
      </c>
      <c r="D357" s="90" t="s">
        <v>18</v>
      </c>
      <c r="E357" s="90" t="s">
        <v>20</v>
      </c>
      <c r="F357" s="90" t="s">
        <v>470</v>
      </c>
      <c r="G357" s="91">
        <v>-22680.96</v>
      </c>
    </row>
    <row r="358" spans="1:7" ht="26.25" customHeight="1">
      <c r="A358" s="87">
        <v>348</v>
      </c>
      <c r="B358" s="117" t="s">
        <v>74</v>
      </c>
      <c r="C358" s="90" t="s">
        <v>57</v>
      </c>
      <c r="D358" s="90" t="s">
        <v>18</v>
      </c>
      <c r="E358" s="90" t="s">
        <v>20</v>
      </c>
      <c r="F358" s="90" t="s">
        <v>471</v>
      </c>
      <c r="G358" s="91">
        <v>-22680.96</v>
      </c>
    </row>
    <row r="359" spans="1:7" ht="12.75">
      <c r="A359" s="87">
        <v>349</v>
      </c>
      <c r="B359" s="131" t="s">
        <v>342</v>
      </c>
      <c r="C359" s="90" t="s">
        <v>57</v>
      </c>
      <c r="D359" s="90" t="s">
        <v>37</v>
      </c>
      <c r="E359" s="90" t="s">
        <v>469</v>
      </c>
      <c r="F359" s="90" t="s">
        <v>470</v>
      </c>
      <c r="G359" s="91">
        <v>15000</v>
      </c>
    </row>
    <row r="360" spans="1:7" ht="12.75">
      <c r="A360" s="87">
        <v>350</v>
      </c>
      <c r="B360" s="131" t="s">
        <v>343</v>
      </c>
      <c r="C360" s="90" t="s">
        <v>57</v>
      </c>
      <c r="D360" s="90" t="s">
        <v>38</v>
      </c>
      <c r="E360" s="90" t="s">
        <v>469</v>
      </c>
      <c r="F360" s="90" t="s">
        <v>470</v>
      </c>
      <c r="G360" s="91">
        <v>15000</v>
      </c>
    </row>
    <row r="361" spans="1:7" ht="12.75">
      <c r="A361" s="87">
        <v>351</v>
      </c>
      <c r="B361" s="117" t="s">
        <v>68</v>
      </c>
      <c r="C361" s="90" t="s">
        <v>57</v>
      </c>
      <c r="D361" s="90" t="s">
        <v>38</v>
      </c>
      <c r="E361" s="90" t="s">
        <v>5</v>
      </c>
      <c r="F361" s="90" t="s">
        <v>470</v>
      </c>
      <c r="G361" s="91">
        <v>15000</v>
      </c>
    </row>
    <row r="362" spans="1:7" ht="12.75">
      <c r="A362" s="87">
        <v>352</v>
      </c>
      <c r="B362" s="117" t="s">
        <v>245</v>
      </c>
      <c r="C362" s="90" t="s">
        <v>57</v>
      </c>
      <c r="D362" s="90" t="s">
        <v>38</v>
      </c>
      <c r="E362" s="90" t="s">
        <v>39</v>
      </c>
      <c r="F362" s="90" t="s">
        <v>470</v>
      </c>
      <c r="G362" s="91">
        <v>15000</v>
      </c>
    </row>
    <row r="363" spans="1:7" ht="26.25" customHeight="1">
      <c r="A363" s="87">
        <v>353</v>
      </c>
      <c r="B363" s="117" t="s">
        <v>253</v>
      </c>
      <c r="C363" s="90" t="s">
        <v>57</v>
      </c>
      <c r="D363" s="90" t="s">
        <v>38</v>
      </c>
      <c r="E363" s="90" t="s">
        <v>39</v>
      </c>
      <c r="F363" s="90" t="s">
        <v>40</v>
      </c>
      <c r="G363" s="91">
        <v>15000</v>
      </c>
    </row>
    <row r="364" spans="1:7" ht="26.25" customHeight="1">
      <c r="A364" s="87">
        <v>354</v>
      </c>
      <c r="B364" s="131" t="s">
        <v>389</v>
      </c>
      <c r="C364" s="90" t="s">
        <v>58</v>
      </c>
      <c r="D364" s="90" t="s">
        <v>478</v>
      </c>
      <c r="E364" s="90" t="s">
        <v>469</v>
      </c>
      <c r="F364" s="90" t="s">
        <v>470</v>
      </c>
      <c r="G364" s="91">
        <v>125800</v>
      </c>
    </row>
    <row r="365" spans="1:7" ht="12.75">
      <c r="A365" s="87">
        <v>355</v>
      </c>
      <c r="B365" s="131" t="s">
        <v>66</v>
      </c>
      <c r="C365" s="90" t="s">
        <v>58</v>
      </c>
      <c r="D365" s="90" t="s">
        <v>3</v>
      </c>
      <c r="E365" s="90" t="s">
        <v>469</v>
      </c>
      <c r="F365" s="90" t="s">
        <v>470</v>
      </c>
      <c r="G365" s="91">
        <v>227133.09</v>
      </c>
    </row>
    <row r="366" spans="1:7" ht="51">
      <c r="A366" s="87">
        <v>356</v>
      </c>
      <c r="B366" s="131" t="s">
        <v>75</v>
      </c>
      <c r="C366" s="90" t="s">
        <v>58</v>
      </c>
      <c r="D366" s="90" t="s">
        <v>4</v>
      </c>
      <c r="E366" s="90" t="s">
        <v>469</v>
      </c>
      <c r="F366" s="90" t="s">
        <v>470</v>
      </c>
      <c r="G366" s="91">
        <v>227133.09</v>
      </c>
    </row>
    <row r="367" spans="1:7" ht="12.75">
      <c r="A367" s="87">
        <v>357</v>
      </c>
      <c r="B367" s="117" t="s">
        <v>68</v>
      </c>
      <c r="C367" s="90" t="s">
        <v>58</v>
      </c>
      <c r="D367" s="90" t="s">
        <v>4</v>
      </c>
      <c r="E367" s="90" t="s">
        <v>5</v>
      </c>
      <c r="F367" s="90" t="s">
        <v>470</v>
      </c>
      <c r="G367" s="91">
        <v>227133.09</v>
      </c>
    </row>
    <row r="368" spans="1:7" ht="64.5" customHeight="1">
      <c r="A368" s="87">
        <v>358</v>
      </c>
      <c r="B368" s="117" t="s">
        <v>241</v>
      </c>
      <c r="C368" s="90" t="s">
        <v>58</v>
      </c>
      <c r="D368" s="90" t="s">
        <v>4</v>
      </c>
      <c r="E368" s="90" t="s">
        <v>12</v>
      </c>
      <c r="F368" s="90" t="s">
        <v>470</v>
      </c>
      <c r="G368" s="91">
        <v>54342.2</v>
      </c>
    </row>
    <row r="369" spans="1:7" ht="26.25" customHeight="1">
      <c r="A369" s="87">
        <v>359</v>
      </c>
      <c r="B369" s="117" t="s">
        <v>74</v>
      </c>
      <c r="C369" s="90" t="s">
        <v>58</v>
      </c>
      <c r="D369" s="90" t="s">
        <v>4</v>
      </c>
      <c r="E369" s="90" t="s">
        <v>12</v>
      </c>
      <c r="F369" s="90" t="s">
        <v>471</v>
      </c>
      <c r="G369" s="91">
        <v>54342.2</v>
      </c>
    </row>
    <row r="370" spans="1:7" ht="26.25" customHeight="1">
      <c r="A370" s="87">
        <v>360</v>
      </c>
      <c r="B370" s="117" t="s">
        <v>73</v>
      </c>
      <c r="C370" s="90" t="s">
        <v>58</v>
      </c>
      <c r="D370" s="90" t="s">
        <v>4</v>
      </c>
      <c r="E370" s="90" t="s">
        <v>13</v>
      </c>
      <c r="F370" s="90" t="s">
        <v>470</v>
      </c>
      <c r="G370" s="91">
        <v>-3243.68</v>
      </c>
    </row>
    <row r="371" spans="1:7" ht="26.25" customHeight="1">
      <c r="A371" s="87">
        <v>361</v>
      </c>
      <c r="B371" s="117" t="s">
        <v>74</v>
      </c>
      <c r="C371" s="90" t="s">
        <v>58</v>
      </c>
      <c r="D371" s="90" t="s">
        <v>4</v>
      </c>
      <c r="E371" s="90" t="s">
        <v>13</v>
      </c>
      <c r="F371" s="90" t="s">
        <v>471</v>
      </c>
      <c r="G371" s="91">
        <v>-3243.68</v>
      </c>
    </row>
    <row r="372" spans="1:7" ht="12.75">
      <c r="A372" s="87">
        <v>362</v>
      </c>
      <c r="B372" s="117" t="s">
        <v>78</v>
      </c>
      <c r="C372" s="90" t="s">
        <v>58</v>
      </c>
      <c r="D372" s="90" t="s">
        <v>4</v>
      </c>
      <c r="E372" s="90" t="s">
        <v>24</v>
      </c>
      <c r="F372" s="90" t="s">
        <v>470</v>
      </c>
      <c r="G372" s="91">
        <v>3000</v>
      </c>
    </row>
    <row r="373" spans="1:7" ht="26.25" customHeight="1">
      <c r="A373" s="87">
        <v>363</v>
      </c>
      <c r="B373" s="117" t="s">
        <v>74</v>
      </c>
      <c r="C373" s="90" t="s">
        <v>58</v>
      </c>
      <c r="D373" s="90" t="s">
        <v>4</v>
      </c>
      <c r="E373" s="90" t="s">
        <v>24</v>
      </c>
      <c r="F373" s="90" t="s">
        <v>471</v>
      </c>
      <c r="G373" s="91">
        <v>3000</v>
      </c>
    </row>
    <row r="374" spans="1:7" ht="26.25" customHeight="1">
      <c r="A374" s="87">
        <v>364</v>
      </c>
      <c r="B374" s="117" t="s">
        <v>358</v>
      </c>
      <c r="C374" s="90" t="s">
        <v>58</v>
      </c>
      <c r="D374" s="90" t="s">
        <v>4</v>
      </c>
      <c r="E374" s="90" t="s">
        <v>6</v>
      </c>
      <c r="F374" s="90" t="s">
        <v>470</v>
      </c>
      <c r="G374" s="91">
        <v>173034.57</v>
      </c>
    </row>
    <row r="375" spans="1:7" ht="12.75">
      <c r="A375" s="87">
        <v>365</v>
      </c>
      <c r="B375" s="117" t="s">
        <v>70</v>
      </c>
      <c r="C375" s="90" t="s">
        <v>58</v>
      </c>
      <c r="D375" s="90" t="s">
        <v>4</v>
      </c>
      <c r="E375" s="90" t="s">
        <v>6</v>
      </c>
      <c r="F375" s="90" t="s">
        <v>7</v>
      </c>
      <c r="G375" s="91">
        <v>145800</v>
      </c>
    </row>
    <row r="376" spans="1:7" ht="26.25" customHeight="1">
      <c r="A376" s="87">
        <v>366</v>
      </c>
      <c r="B376" s="117" t="s">
        <v>74</v>
      </c>
      <c r="C376" s="90" t="s">
        <v>58</v>
      </c>
      <c r="D376" s="90" t="s">
        <v>4</v>
      </c>
      <c r="E376" s="90" t="s">
        <v>6</v>
      </c>
      <c r="F376" s="90" t="s">
        <v>471</v>
      </c>
      <c r="G376" s="91">
        <v>28334.57</v>
      </c>
    </row>
    <row r="377" spans="1:7" ht="12.75">
      <c r="A377" s="87">
        <v>367</v>
      </c>
      <c r="B377" s="117" t="s">
        <v>233</v>
      </c>
      <c r="C377" s="90" t="s">
        <v>58</v>
      </c>
      <c r="D377" s="90" t="s">
        <v>4</v>
      </c>
      <c r="E377" s="90" t="s">
        <v>6</v>
      </c>
      <c r="F377" s="90" t="s">
        <v>472</v>
      </c>
      <c r="G377" s="91">
        <v>-1100</v>
      </c>
    </row>
    <row r="378" spans="1:7" ht="26.25" customHeight="1">
      <c r="A378" s="87">
        <v>368</v>
      </c>
      <c r="B378" s="131" t="s">
        <v>262</v>
      </c>
      <c r="C378" s="90" t="s">
        <v>58</v>
      </c>
      <c r="D378" s="90" t="s">
        <v>25</v>
      </c>
      <c r="E378" s="90" t="s">
        <v>469</v>
      </c>
      <c r="F378" s="90" t="s">
        <v>470</v>
      </c>
      <c r="G378" s="91">
        <v>-20000</v>
      </c>
    </row>
    <row r="379" spans="1:7" ht="12.75">
      <c r="A379" s="87">
        <v>369</v>
      </c>
      <c r="B379" s="131" t="s">
        <v>267</v>
      </c>
      <c r="C379" s="90" t="s">
        <v>58</v>
      </c>
      <c r="D379" s="90" t="s">
        <v>26</v>
      </c>
      <c r="E379" s="90" t="s">
        <v>469</v>
      </c>
      <c r="F379" s="90" t="s">
        <v>470</v>
      </c>
      <c r="G379" s="91">
        <v>-20000</v>
      </c>
    </row>
    <row r="380" spans="1:7" ht="26.25" customHeight="1">
      <c r="A380" s="87">
        <v>370</v>
      </c>
      <c r="B380" s="117" t="s">
        <v>548</v>
      </c>
      <c r="C380" s="90" t="s">
        <v>58</v>
      </c>
      <c r="D380" s="90" t="s">
        <v>26</v>
      </c>
      <c r="E380" s="90" t="s">
        <v>225</v>
      </c>
      <c r="F380" s="90" t="s">
        <v>470</v>
      </c>
      <c r="G380" s="91">
        <v>-20000</v>
      </c>
    </row>
    <row r="381" spans="1:7" ht="38.25">
      <c r="A381" s="87">
        <v>371</v>
      </c>
      <c r="B381" s="117" t="s">
        <v>549</v>
      </c>
      <c r="C381" s="90" t="s">
        <v>58</v>
      </c>
      <c r="D381" s="90" t="s">
        <v>26</v>
      </c>
      <c r="E381" s="90" t="s">
        <v>227</v>
      </c>
      <c r="F381" s="90" t="s">
        <v>470</v>
      </c>
      <c r="G381" s="91">
        <v>-20000</v>
      </c>
    </row>
    <row r="382" spans="1:7" ht="26.25" customHeight="1">
      <c r="A382" s="87">
        <v>372</v>
      </c>
      <c r="B382" s="117" t="s">
        <v>366</v>
      </c>
      <c r="C382" s="90" t="s">
        <v>58</v>
      </c>
      <c r="D382" s="90" t="s">
        <v>26</v>
      </c>
      <c r="E382" s="90" t="s">
        <v>28</v>
      </c>
      <c r="F382" s="90" t="s">
        <v>470</v>
      </c>
      <c r="G382" s="91">
        <v>-20000</v>
      </c>
    </row>
    <row r="383" spans="1:7" ht="26.25" customHeight="1">
      <c r="A383" s="87">
        <v>373</v>
      </c>
      <c r="B383" s="117" t="s">
        <v>74</v>
      </c>
      <c r="C383" s="90" t="s">
        <v>58</v>
      </c>
      <c r="D383" s="90" t="s">
        <v>26</v>
      </c>
      <c r="E383" s="90" t="s">
        <v>28</v>
      </c>
      <c r="F383" s="90" t="s">
        <v>471</v>
      </c>
      <c r="G383" s="91">
        <v>-20000</v>
      </c>
    </row>
    <row r="384" spans="1:7" ht="12.75">
      <c r="A384" s="87">
        <v>374</v>
      </c>
      <c r="B384" s="131" t="s">
        <v>270</v>
      </c>
      <c r="C384" s="90" t="s">
        <v>58</v>
      </c>
      <c r="D384" s="90" t="s">
        <v>8</v>
      </c>
      <c r="E384" s="90" t="s">
        <v>469</v>
      </c>
      <c r="F384" s="90" t="s">
        <v>470</v>
      </c>
      <c r="G384" s="91">
        <v>-55517.06</v>
      </c>
    </row>
    <row r="385" spans="1:7" ht="12.75">
      <c r="A385" s="87">
        <v>375</v>
      </c>
      <c r="B385" s="131" t="s">
        <v>390</v>
      </c>
      <c r="C385" s="90" t="s">
        <v>58</v>
      </c>
      <c r="D385" s="90" t="s">
        <v>9</v>
      </c>
      <c r="E385" s="90" t="s">
        <v>469</v>
      </c>
      <c r="F385" s="90" t="s">
        <v>470</v>
      </c>
      <c r="G385" s="91">
        <v>-55517.06</v>
      </c>
    </row>
    <row r="386" spans="1:7" ht="26.25" customHeight="1">
      <c r="A386" s="87">
        <v>376</v>
      </c>
      <c r="B386" s="117" t="s">
        <v>565</v>
      </c>
      <c r="C386" s="90" t="s">
        <v>58</v>
      </c>
      <c r="D386" s="90" t="s">
        <v>9</v>
      </c>
      <c r="E386" s="90" t="s">
        <v>428</v>
      </c>
      <c r="F386" s="90" t="s">
        <v>470</v>
      </c>
      <c r="G386" s="91">
        <v>-55517.06</v>
      </c>
    </row>
    <row r="387" spans="1:7" ht="26.25" customHeight="1">
      <c r="A387" s="87">
        <v>377</v>
      </c>
      <c r="B387" s="117" t="s">
        <v>567</v>
      </c>
      <c r="C387" s="90" t="s">
        <v>58</v>
      </c>
      <c r="D387" s="90" t="s">
        <v>9</v>
      </c>
      <c r="E387" s="90" t="s">
        <v>429</v>
      </c>
      <c r="F387" s="90" t="s">
        <v>470</v>
      </c>
      <c r="G387" s="91">
        <v>-55517.06</v>
      </c>
    </row>
    <row r="388" spans="1:7" ht="26.25" customHeight="1">
      <c r="A388" s="87">
        <v>378</v>
      </c>
      <c r="B388" s="117" t="s">
        <v>278</v>
      </c>
      <c r="C388" s="90" t="s">
        <v>58</v>
      </c>
      <c r="D388" s="90" t="s">
        <v>9</v>
      </c>
      <c r="E388" s="90" t="s">
        <v>14</v>
      </c>
      <c r="F388" s="90" t="s">
        <v>470</v>
      </c>
      <c r="G388" s="91">
        <v>99979.22</v>
      </c>
    </row>
    <row r="389" spans="1:7" ht="26.25" customHeight="1">
      <c r="A389" s="87">
        <v>379</v>
      </c>
      <c r="B389" s="117" t="s">
        <v>74</v>
      </c>
      <c r="C389" s="90" t="s">
        <v>58</v>
      </c>
      <c r="D389" s="90" t="s">
        <v>9</v>
      </c>
      <c r="E389" s="90" t="s">
        <v>14</v>
      </c>
      <c r="F389" s="90" t="s">
        <v>471</v>
      </c>
      <c r="G389" s="91">
        <v>99979.22</v>
      </c>
    </row>
    <row r="390" spans="1:7" ht="38.25">
      <c r="A390" s="87">
        <v>380</v>
      </c>
      <c r="B390" s="117" t="s">
        <v>279</v>
      </c>
      <c r="C390" s="90" t="s">
        <v>58</v>
      </c>
      <c r="D390" s="90" t="s">
        <v>9</v>
      </c>
      <c r="E390" s="90" t="s">
        <v>10</v>
      </c>
      <c r="F390" s="90" t="s">
        <v>470</v>
      </c>
      <c r="G390" s="91">
        <v>-155496.28</v>
      </c>
    </row>
    <row r="391" spans="1:7" ht="26.25" customHeight="1">
      <c r="A391" s="87">
        <v>381</v>
      </c>
      <c r="B391" s="117" t="s">
        <v>74</v>
      </c>
      <c r="C391" s="90" t="s">
        <v>58</v>
      </c>
      <c r="D391" s="90" t="s">
        <v>9</v>
      </c>
      <c r="E391" s="90" t="s">
        <v>10</v>
      </c>
      <c r="F391" s="90" t="s">
        <v>471</v>
      </c>
      <c r="G391" s="91">
        <v>-155496.28</v>
      </c>
    </row>
    <row r="392" spans="1:7" ht="12.75">
      <c r="A392" s="87">
        <v>382</v>
      </c>
      <c r="B392" s="131" t="s">
        <v>285</v>
      </c>
      <c r="C392" s="90" t="s">
        <v>58</v>
      </c>
      <c r="D392" s="90" t="s">
        <v>15</v>
      </c>
      <c r="E392" s="90" t="s">
        <v>469</v>
      </c>
      <c r="F392" s="90" t="s">
        <v>470</v>
      </c>
      <c r="G392" s="91">
        <v>-25816.03</v>
      </c>
    </row>
    <row r="393" spans="1:7" ht="12.75">
      <c r="A393" s="87">
        <v>383</v>
      </c>
      <c r="B393" s="131" t="s">
        <v>300</v>
      </c>
      <c r="C393" s="90" t="s">
        <v>58</v>
      </c>
      <c r="D393" s="90" t="s">
        <v>18</v>
      </c>
      <c r="E393" s="90" t="s">
        <v>469</v>
      </c>
      <c r="F393" s="90" t="s">
        <v>470</v>
      </c>
      <c r="G393" s="91">
        <v>-25816.03</v>
      </c>
    </row>
    <row r="394" spans="1:7" ht="38.25">
      <c r="A394" s="87">
        <v>384</v>
      </c>
      <c r="B394" s="117" t="s">
        <v>391</v>
      </c>
      <c r="C394" s="90" t="s">
        <v>58</v>
      </c>
      <c r="D394" s="90" t="s">
        <v>18</v>
      </c>
      <c r="E394" s="90" t="s">
        <v>232</v>
      </c>
      <c r="F394" s="90" t="s">
        <v>470</v>
      </c>
      <c r="G394" s="91">
        <v>-25816.03</v>
      </c>
    </row>
    <row r="395" spans="1:7" ht="38.25">
      <c r="A395" s="87">
        <v>385</v>
      </c>
      <c r="B395" s="117" t="s">
        <v>302</v>
      </c>
      <c r="C395" s="90" t="s">
        <v>58</v>
      </c>
      <c r="D395" s="90" t="s">
        <v>18</v>
      </c>
      <c r="E395" s="90" t="s">
        <v>426</v>
      </c>
      <c r="F395" s="90" t="s">
        <v>470</v>
      </c>
      <c r="G395" s="91">
        <v>-25816.03</v>
      </c>
    </row>
    <row r="396" spans="1:7" ht="26.25" customHeight="1">
      <c r="A396" s="87">
        <v>386</v>
      </c>
      <c r="B396" s="117" t="s">
        <v>303</v>
      </c>
      <c r="C396" s="90" t="s">
        <v>58</v>
      </c>
      <c r="D396" s="90" t="s">
        <v>18</v>
      </c>
      <c r="E396" s="90" t="s">
        <v>19</v>
      </c>
      <c r="F396" s="90" t="s">
        <v>470</v>
      </c>
      <c r="G396" s="91">
        <v>-25816.03</v>
      </c>
    </row>
    <row r="397" spans="1:7" ht="26.25" customHeight="1">
      <c r="A397" s="87">
        <v>387</v>
      </c>
      <c r="B397" s="117" t="s">
        <v>74</v>
      </c>
      <c r="C397" s="90" t="s">
        <v>58</v>
      </c>
      <c r="D397" s="90" t="s">
        <v>18</v>
      </c>
      <c r="E397" s="90" t="s">
        <v>19</v>
      </c>
      <c r="F397" s="90" t="s">
        <v>471</v>
      </c>
      <c r="G397" s="91">
        <v>-25816.03</v>
      </c>
    </row>
    <row r="398" spans="1:7" ht="26.25" customHeight="1">
      <c r="A398" s="87">
        <v>388</v>
      </c>
      <c r="B398" s="131" t="s">
        <v>392</v>
      </c>
      <c r="C398" s="90" t="s">
        <v>59</v>
      </c>
      <c r="D398" s="90" t="s">
        <v>478</v>
      </c>
      <c r="E398" s="90" t="s">
        <v>469</v>
      </c>
      <c r="F398" s="90" t="s">
        <v>470</v>
      </c>
      <c r="G398" s="91">
        <v>156000</v>
      </c>
    </row>
    <row r="399" spans="1:7" ht="12.75">
      <c r="A399" s="87">
        <v>389</v>
      </c>
      <c r="B399" s="131" t="s">
        <v>66</v>
      </c>
      <c r="C399" s="90" t="s">
        <v>59</v>
      </c>
      <c r="D399" s="90" t="s">
        <v>3</v>
      </c>
      <c r="E399" s="90" t="s">
        <v>469</v>
      </c>
      <c r="F399" s="90" t="s">
        <v>470</v>
      </c>
      <c r="G399" s="91">
        <v>156000</v>
      </c>
    </row>
    <row r="400" spans="1:7" ht="51">
      <c r="A400" s="87">
        <v>390</v>
      </c>
      <c r="B400" s="131" t="s">
        <v>75</v>
      </c>
      <c r="C400" s="90" t="s">
        <v>59</v>
      </c>
      <c r="D400" s="90" t="s">
        <v>4</v>
      </c>
      <c r="E400" s="90" t="s">
        <v>469</v>
      </c>
      <c r="F400" s="90" t="s">
        <v>470</v>
      </c>
      <c r="G400" s="91">
        <v>156000</v>
      </c>
    </row>
    <row r="401" spans="1:7" ht="12.75">
      <c r="A401" s="87">
        <v>391</v>
      </c>
      <c r="B401" s="117" t="s">
        <v>68</v>
      </c>
      <c r="C401" s="90" t="s">
        <v>59</v>
      </c>
      <c r="D401" s="90" t="s">
        <v>4</v>
      </c>
      <c r="E401" s="90" t="s">
        <v>5</v>
      </c>
      <c r="F401" s="90" t="s">
        <v>470</v>
      </c>
      <c r="G401" s="91">
        <v>156000</v>
      </c>
    </row>
    <row r="402" spans="1:7" ht="26.25" customHeight="1">
      <c r="A402" s="87">
        <v>392</v>
      </c>
      <c r="B402" s="117" t="s">
        <v>358</v>
      </c>
      <c r="C402" s="90" t="s">
        <v>59</v>
      </c>
      <c r="D402" s="90" t="s">
        <v>4</v>
      </c>
      <c r="E402" s="90" t="s">
        <v>6</v>
      </c>
      <c r="F402" s="90" t="s">
        <v>470</v>
      </c>
      <c r="G402" s="91">
        <v>156000</v>
      </c>
    </row>
    <row r="403" spans="1:7" ht="12.75">
      <c r="A403" s="87">
        <v>393</v>
      </c>
      <c r="B403" s="117" t="s">
        <v>70</v>
      </c>
      <c r="C403" s="90" t="s">
        <v>59</v>
      </c>
      <c r="D403" s="90" t="s">
        <v>4</v>
      </c>
      <c r="E403" s="90" t="s">
        <v>6</v>
      </c>
      <c r="F403" s="90" t="s">
        <v>7</v>
      </c>
      <c r="G403" s="91">
        <v>156000</v>
      </c>
    </row>
    <row r="404" spans="1:7" ht="15.75" customHeight="1">
      <c r="A404" s="87">
        <v>394</v>
      </c>
      <c r="B404" s="131" t="s">
        <v>393</v>
      </c>
      <c r="C404" s="90" t="s">
        <v>60</v>
      </c>
      <c r="D404" s="90" t="s">
        <v>478</v>
      </c>
      <c r="E404" s="90" t="s">
        <v>469</v>
      </c>
      <c r="F404" s="90" t="s">
        <v>470</v>
      </c>
      <c r="G404" s="91">
        <v>2211075.08</v>
      </c>
    </row>
    <row r="405" spans="1:7" ht="12.75">
      <c r="A405" s="87">
        <v>395</v>
      </c>
      <c r="B405" s="131" t="s">
        <v>66</v>
      </c>
      <c r="C405" s="90" t="s">
        <v>60</v>
      </c>
      <c r="D405" s="90" t="s">
        <v>3</v>
      </c>
      <c r="E405" s="90" t="s">
        <v>469</v>
      </c>
      <c r="F405" s="90" t="s">
        <v>470</v>
      </c>
      <c r="G405" s="91">
        <v>1990451.71</v>
      </c>
    </row>
    <row r="406" spans="1:7" ht="27.75" customHeight="1">
      <c r="A406" s="87">
        <v>396</v>
      </c>
      <c r="B406" s="131" t="s">
        <v>67</v>
      </c>
      <c r="C406" s="90" t="s">
        <v>60</v>
      </c>
      <c r="D406" s="90" t="s">
        <v>61</v>
      </c>
      <c r="E406" s="90" t="s">
        <v>469</v>
      </c>
      <c r="F406" s="90" t="s">
        <v>470</v>
      </c>
      <c r="G406" s="91">
        <v>220000</v>
      </c>
    </row>
    <row r="407" spans="1:7" ht="12.75">
      <c r="A407" s="87">
        <v>397</v>
      </c>
      <c r="B407" s="117" t="s">
        <v>244</v>
      </c>
      <c r="C407" s="90" t="s">
        <v>60</v>
      </c>
      <c r="D407" s="90" t="s">
        <v>61</v>
      </c>
      <c r="E407" s="90" t="s">
        <v>5</v>
      </c>
      <c r="F407" s="90" t="s">
        <v>470</v>
      </c>
      <c r="G407" s="91">
        <v>220000</v>
      </c>
    </row>
    <row r="408" spans="1:7" ht="26.25" customHeight="1">
      <c r="A408" s="87">
        <v>398</v>
      </c>
      <c r="B408" s="117" t="s">
        <v>69</v>
      </c>
      <c r="C408" s="90" t="s">
        <v>60</v>
      </c>
      <c r="D408" s="90" t="s">
        <v>61</v>
      </c>
      <c r="E408" s="90" t="s">
        <v>62</v>
      </c>
      <c r="F408" s="90" t="s">
        <v>470</v>
      </c>
      <c r="G408" s="91">
        <v>220000</v>
      </c>
    </row>
    <row r="409" spans="1:7" ht="12.75">
      <c r="A409" s="87">
        <v>399</v>
      </c>
      <c r="B409" s="117" t="s">
        <v>70</v>
      </c>
      <c r="C409" s="90" t="s">
        <v>60</v>
      </c>
      <c r="D409" s="90" t="s">
        <v>61</v>
      </c>
      <c r="E409" s="90" t="s">
        <v>62</v>
      </c>
      <c r="F409" s="90" t="s">
        <v>7</v>
      </c>
      <c r="G409" s="91">
        <v>220000</v>
      </c>
    </row>
    <row r="410" spans="1:7" ht="51">
      <c r="A410" s="87">
        <v>400</v>
      </c>
      <c r="B410" s="131" t="s">
        <v>75</v>
      </c>
      <c r="C410" s="90" t="s">
        <v>60</v>
      </c>
      <c r="D410" s="90" t="s">
        <v>4</v>
      </c>
      <c r="E410" s="90" t="s">
        <v>469</v>
      </c>
      <c r="F410" s="90" t="s">
        <v>470</v>
      </c>
      <c r="G410" s="91">
        <v>765959.64</v>
      </c>
    </row>
    <row r="411" spans="1:7" ht="12.75">
      <c r="A411" s="87">
        <v>401</v>
      </c>
      <c r="B411" s="117" t="s">
        <v>68</v>
      </c>
      <c r="C411" s="90" t="s">
        <v>60</v>
      </c>
      <c r="D411" s="90" t="s">
        <v>4</v>
      </c>
      <c r="E411" s="90" t="s">
        <v>5</v>
      </c>
      <c r="F411" s="90" t="s">
        <v>470</v>
      </c>
      <c r="G411" s="91">
        <v>765959.64</v>
      </c>
    </row>
    <row r="412" spans="1:7" ht="66" customHeight="1">
      <c r="A412" s="87">
        <v>402</v>
      </c>
      <c r="B412" s="117" t="s">
        <v>241</v>
      </c>
      <c r="C412" s="90" t="s">
        <v>60</v>
      </c>
      <c r="D412" s="90" t="s">
        <v>4</v>
      </c>
      <c r="E412" s="90" t="s">
        <v>12</v>
      </c>
      <c r="F412" s="90" t="s">
        <v>470</v>
      </c>
      <c r="G412" s="91">
        <v>-1059261.59</v>
      </c>
    </row>
    <row r="413" spans="1:7" ht="26.25" customHeight="1">
      <c r="A413" s="87">
        <v>403</v>
      </c>
      <c r="B413" s="117" t="s">
        <v>74</v>
      </c>
      <c r="C413" s="90" t="s">
        <v>60</v>
      </c>
      <c r="D413" s="90" t="s">
        <v>4</v>
      </c>
      <c r="E413" s="90" t="s">
        <v>12</v>
      </c>
      <c r="F413" s="90" t="s">
        <v>471</v>
      </c>
      <c r="G413" s="91">
        <v>-1059261.59</v>
      </c>
    </row>
    <row r="414" spans="1:7" ht="26.25" customHeight="1">
      <c r="A414" s="87">
        <v>404</v>
      </c>
      <c r="B414" s="117" t="s">
        <v>73</v>
      </c>
      <c r="C414" s="90" t="s">
        <v>60</v>
      </c>
      <c r="D414" s="90" t="s">
        <v>4</v>
      </c>
      <c r="E414" s="90" t="s">
        <v>13</v>
      </c>
      <c r="F414" s="90" t="s">
        <v>470</v>
      </c>
      <c r="G414" s="91">
        <v>-194800</v>
      </c>
    </row>
    <row r="415" spans="1:7" ht="26.25" customHeight="1">
      <c r="A415" s="87">
        <v>405</v>
      </c>
      <c r="B415" s="117" t="s">
        <v>74</v>
      </c>
      <c r="C415" s="90" t="s">
        <v>60</v>
      </c>
      <c r="D415" s="90" t="s">
        <v>4</v>
      </c>
      <c r="E415" s="90" t="s">
        <v>13</v>
      </c>
      <c r="F415" s="90" t="s">
        <v>471</v>
      </c>
      <c r="G415" s="91">
        <v>-194800</v>
      </c>
    </row>
    <row r="416" spans="1:7" ht="26.25" customHeight="1">
      <c r="A416" s="87">
        <v>406</v>
      </c>
      <c r="B416" s="117" t="s">
        <v>69</v>
      </c>
      <c r="C416" s="90" t="s">
        <v>60</v>
      </c>
      <c r="D416" s="90" t="s">
        <v>4</v>
      </c>
      <c r="E416" s="90" t="s">
        <v>62</v>
      </c>
      <c r="F416" s="90" t="s">
        <v>470</v>
      </c>
      <c r="G416" s="91">
        <v>2020021.23</v>
      </c>
    </row>
    <row r="417" spans="1:7" ht="12.75">
      <c r="A417" s="87">
        <v>407</v>
      </c>
      <c r="B417" s="117" t="s">
        <v>70</v>
      </c>
      <c r="C417" s="90" t="s">
        <v>60</v>
      </c>
      <c r="D417" s="90" t="s">
        <v>4</v>
      </c>
      <c r="E417" s="90" t="s">
        <v>62</v>
      </c>
      <c r="F417" s="90" t="s">
        <v>7</v>
      </c>
      <c r="G417" s="91">
        <v>2245017.23</v>
      </c>
    </row>
    <row r="418" spans="1:7" ht="12.75">
      <c r="A418" s="87">
        <v>408</v>
      </c>
      <c r="B418" s="117" t="s">
        <v>233</v>
      </c>
      <c r="C418" s="90" t="s">
        <v>60</v>
      </c>
      <c r="D418" s="90" t="s">
        <v>4</v>
      </c>
      <c r="E418" s="90" t="s">
        <v>62</v>
      </c>
      <c r="F418" s="90" t="s">
        <v>472</v>
      </c>
      <c r="G418" s="91">
        <v>-224996</v>
      </c>
    </row>
    <row r="419" spans="1:7" ht="12.75">
      <c r="A419" s="87">
        <v>409</v>
      </c>
      <c r="B419" s="131" t="s">
        <v>243</v>
      </c>
      <c r="C419" s="90" t="s">
        <v>60</v>
      </c>
      <c r="D419" s="90" t="s">
        <v>63</v>
      </c>
      <c r="E419" s="90" t="s">
        <v>469</v>
      </c>
      <c r="F419" s="90" t="s">
        <v>470</v>
      </c>
      <c r="G419" s="91">
        <v>-35000</v>
      </c>
    </row>
    <row r="420" spans="1:7" ht="12.75">
      <c r="A420" s="87">
        <v>410</v>
      </c>
      <c r="B420" s="117" t="s">
        <v>68</v>
      </c>
      <c r="C420" s="90" t="s">
        <v>60</v>
      </c>
      <c r="D420" s="90" t="s">
        <v>63</v>
      </c>
      <c r="E420" s="90" t="s">
        <v>5</v>
      </c>
      <c r="F420" s="90" t="s">
        <v>470</v>
      </c>
      <c r="G420" s="91">
        <v>-35000</v>
      </c>
    </row>
    <row r="421" spans="1:7" ht="12.75">
      <c r="A421" s="87">
        <v>411</v>
      </c>
      <c r="B421" s="117" t="s">
        <v>245</v>
      </c>
      <c r="C421" s="90" t="s">
        <v>60</v>
      </c>
      <c r="D421" s="90" t="s">
        <v>63</v>
      </c>
      <c r="E421" s="90" t="s">
        <v>39</v>
      </c>
      <c r="F421" s="90" t="s">
        <v>470</v>
      </c>
      <c r="G421" s="91">
        <v>-35000</v>
      </c>
    </row>
    <row r="422" spans="1:7" ht="12.75">
      <c r="A422" s="87">
        <v>412</v>
      </c>
      <c r="B422" s="117" t="s">
        <v>246</v>
      </c>
      <c r="C422" s="90" t="s">
        <v>60</v>
      </c>
      <c r="D422" s="90" t="s">
        <v>63</v>
      </c>
      <c r="E422" s="90" t="s">
        <v>39</v>
      </c>
      <c r="F422" s="90" t="s">
        <v>64</v>
      </c>
      <c r="G422" s="91">
        <v>-35000</v>
      </c>
    </row>
    <row r="423" spans="1:7" ht="12.75">
      <c r="A423" s="87">
        <v>413</v>
      </c>
      <c r="B423" s="131" t="s">
        <v>247</v>
      </c>
      <c r="C423" s="90" t="s">
        <v>60</v>
      </c>
      <c r="D423" s="90" t="s">
        <v>50</v>
      </c>
      <c r="E423" s="90" t="s">
        <v>469</v>
      </c>
      <c r="F423" s="90" t="s">
        <v>470</v>
      </c>
      <c r="G423" s="91">
        <v>1039492.07</v>
      </c>
    </row>
    <row r="424" spans="1:7" ht="51">
      <c r="A424" s="87">
        <v>414</v>
      </c>
      <c r="B424" s="117" t="s">
        <v>545</v>
      </c>
      <c r="C424" s="90" t="s">
        <v>60</v>
      </c>
      <c r="D424" s="90" t="s">
        <v>50</v>
      </c>
      <c r="E424" s="90" t="s">
        <v>220</v>
      </c>
      <c r="F424" s="90" t="s">
        <v>470</v>
      </c>
      <c r="G424" s="91">
        <v>-97250</v>
      </c>
    </row>
    <row r="425" spans="1:7" ht="38.25">
      <c r="A425" s="87">
        <v>415</v>
      </c>
      <c r="B425" s="117" t="s">
        <v>546</v>
      </c>
      <c r="C425" s="90" t="s">
        <v>60</v>
      </c>
      <c r="D425" s="90" t="s">
        <v>50</v>
      </c>
      <c r="E425" s="90" t="s">
        <v>221</v>
      </c>
      <c r="F425" s="90" t="s">
        <v>470</v>
      </c>
      <c r="G425" s="91">
        <v>-97250</v>
      </c>
    </row>
    <row r="426" spans="1:7" ht="26.25" customHeight="1">
      <c r="A426" s="87">
        <v>416</v>
      </c>
      <c r="B426" s="117" t="s">
        <v>248</v>
      </c>
      <c r="C426" s="90" t="s">
        <v>60</v>
      </c>
      <c r="D426" s="90" t="s">
        <v>50</v>
      </c>
      <c r="E426" s="90" t="s">
        <v>79</v>
      </c>
      <c r="F426" s="90" t="s">
        <v>470</v>
      </c>
      <c r="G426" s="91">
        <v>-90000</v>
      </c>
    </row>
    <row r="427" spans="1:7" ht="26.25" customHeight="1">
      <c r="A427" s="87">
        <v>417</v>
      </c>
      <c r="B427" s="117" t="s">
        <v>74</v>
      </c>
      <c r="C427" s="90" t="s">
        <v>60</v>
      </c>
      <c r="D427" s="90" t="s">
        <v>50</v>
      </c>
      <c r="E427" s="90" t="s">
        <v>79</v>
      </c>
      <c r="F427" s="90" t="s">
        <v>471</v>
      </c>
      <c r="G427" s="91">
        <v>-90000</v>
      </c>
    </row>
    <row r="428" spans="1:7" ht="51">
      <c r="A428" s="87">
        <v>418</v>
      </c>
      <c r="B428" s="117" t="s">
        <v>236</v>
      </c>
      <c r="C428" s="90" t="s">
        <v>60</v>
      </c>
      <c r="D428" s="90" t="s">
        <v>50</v>
      </c>
      <c r="E428" s="90" t="s">
        <v>23</v>
      </c>
      <c r="F428" s="90" t="s">
        <v>470</v>
      </c>
      <c r="G428" s="91">
        <v>-7250</v>
      </c>
    </row>
    <row r="429" spans="1:7" ht="15.75" customHeight="1">
      <c r="A429" s="87">
        <v>419</v>
      </c>
      <c r="B429" s="117" t="s">
        <v>70</v>
      </c>
      <c r="C429" s="90" t="s">
        <v>60</v>
      </c>
      <c r="D429" s="90" t="s">
        <v>50</v>
      </c>
      <c r="E429" s="90" t="s">
        <v>23</v>
      </c>
      <c r="F429" s="90" t="s">
        <v>7</v>
      </c>
      <c r="G429" s="91">
        <v>-7250</v>
      </c>
    </row>
    <row r="430" spans="1:7" ht="38.25">
      <c r="A430" s="87">
        <v>420</v>
      </c>
      <c r="B430" s="117" t="s">
        <v>547</v>
      </c>
      <c r="C430" s="90" t="s">
        <v>60</v>
      </c>
      <c r="D430" s="90" t="s">
        <v>50</v>
      </c>
      <c r="E430" s="90" t="s">
        <v>222</v>
      </c>
      <c r="F430" s="90" t="s">
        <v>470</v>
      </c>
      <c r="G430" s="91">
        <v>269089</v>
      </c>
    </row>
    <row r="431" spans="1:7" ht="12.75">
      <c r="A431" s="87">
        <v>421</v>
      </c>
      <c r="B431" s="117" t="s">
        <v>249</v>
      </c>
      <c r="C431" s="90" t="s">
        <v>60</v>
      </c>
      <c r="D431" s="90" t="s">
        <v>50</v>
      </c>
      <c r="E431" s="90" t="s">
        <v>80</v>
      </c>
      <c r="F431" s="90" t="s">
        <v>470</v>
      </c>
      <c r="G431" s="91">
        <v>269089</v>
      </c>
    </row>
    <row r="432" spans="1:7" ht="12.75">
      <c r="A432" s="87">
        <v>422</v>
      </c>
      <c r="B432" s="117" t="s">
        <v>70</v>
      </c>
      <c r="C432" s="90" t="s">
        <v>60</v>
      </c>
      <c r="D432" s="90" t="s">
        <v>50</v>
      </c>
      <c r="E432" s="90" t="s">
        <v>80</v>
      </c>
      <c r="F432" s="90" t="s">
        <v>7</v>
      </c>
      <c r="G432" s="91">
        <v>170089</v>
      </c>
    </row>
    <row r="433" spans="1:7" ht="26.25" customHeight="1">
      <c r="A433" s="87">
        <v>423</v>
      </c>
      <c r="B433" s="117" t="s">
        <v>74</v>
      </c>
      <c r="C433" s="90" t="s">
        <v>60</v>
      </c>
      <c r="D433" s="90" t="s">
        <v>50</v>
      </c>
      <c r="E433" s="90" t="s">
        <v>80</v>
      </c>
      <c r="F433" s="90" t="s">
        <v>471</v>
      </c>
      <c r="G433" s="91">
        <v>99000</v>
      </c>
    </row>
    <row r="434" spans="1:7" ht="12.75">
      <c r="A434" s="87">
        <v>424</v>
      </c>
      <c r="B434" s="117" t="s">
        <v>68</v>
      </c>
      <c r="C434" s="90" t="s">
        <v>60</v>
      </c>
      <c r="D434" s="90" t="s">
        <v>50</v>
      </c>
      <c r="E434" s="90" t="s">
        <v>5</v>
      </c>
      <c r="F434" s="90" t="s">
        <v>470</v>
      </c>
      <c r="G434" s="91">
        <v>867653.07</v>
      </c>
    </row>
    <row r="435" spans="1:7" ht="63.75">
      <c r="A435" s="87">
        <v>425</v>
      </c>
      <c r="B435" s="117" t="s">
        <v>381</v>
      </c>
      <c r="C435" s="90" t="s">
        <v>60</v>
      </c>
      <c r="D435" s="90" t="s">
        <v>50</v>
      </c>
      <c r="E435" s="90" t="s">
        <v>51</v>
      </c>
      <c r="F435" s="90" t="s">
        <v>470</v>
      </c>
      <c r="G435" s="91">
        <v>-193240.64</v>
      </c>
    </row>
    <row r="436" spans="1:7" ht="12.75">
      <c r="A436" s="87">
        <v>426</v>
      </c>
      <c r="B436" s="117" t="s">
        <v>382</v>
      </c>
      <c r="C436" s="90" t="s">
        <v>60</v>
      </c>
      <c r="D436" s="90" t="s">
        <v>50</v>
      </c>
      <c r="E436" s="90" t="s">
        <v>51</v>
      </c>
      <c r="F436" s="90" t="s">
        <v>52</v>
      </c>
      <c r="G436" s="91">
        <v>-193240.64</v>
      </c>
    </row>
    <row r="437" spans="1:7" ht="26.25" customHeight="1">
      <c r="A437" s="87">
        <v>427</v>
      </c>
      <c r="B437" s="117" t="s">
        <v>252</v>
      </c>
      <c r="C437" s="90" t="s">
        <v>60</v>
      </c>
      <c r="D437" s="90" t="s">
        <v>50</v>
      </c>
      <c r="E437" s="90" t="s">
        <v>81</v>
      </c>
      <c r="F437" s="90" t="s">
        <v>470</v>
      </c>
      <c r="G437" s="91">
        <v>323183.21</v>
      </c>
    </row>
    <row r="438" spans="1:7" ht="26.25" customHeight="1">
      <c r="A438" s="87">
        <v>428</v>
      </c>
      <c r="B438" s="117" t="s">
        <v>253</v>
      </c>
      <c r="C438" s="90" t="s">
        <v>60</v>
      </c>
      <c r="D438" s="90" t="s">
        <v>50</v>
      </c>
      <c r="E438" s="90" t="s">
        <v>81</v>
      </c>
      <c r="F438" s="90" t="s">
        <v>40</v>
      </c>
      <c r="G438" s="91">
        <v>323183.21</v>
      </c>
    </row>
    <row r="439" spans="1:7" ht="26.25" customHeight="1">
      <c r="A439" s="87">
        <v>429</v>
      </c>
      <c r="B439" s="117" t="s">
        <v>254</v>
      </c>
      <c r="C439" s="90" t="s">
        <v>60</v>
      </c>
      <c r="D439" s="90" t="s">
        <v>50</v>
      </c>
      <c r="E439" s="90" t="s">
        <v>82</v>
      </c>
      <c r="F439" s="90" t="s">
        <v>470</v>
      </c>
      <c r="G439" s="91">
        <v>-554.5</v>
      </c>
    </row>
    <row r="440" spans="1:7" ht="26.25" customHeight="1">
      <c r="A440" s="87">
        <v>430</v>
      </c>
      <c r="B440" s="117" t="s">
        <v>74</v>
      </c>
      <c r="C440" s="90" t="s">
        <v>60</v>
      </c>
      <c r="D440" s="90" t="s">
        <v>50</v>
      </c>
      <c r="E440" s="90" t="s">
        <v>82</v>
      </c>
      <c r="F440" s="90" t="s">
        <v>471</v>
      </c>
      <c r="G440" s="91">
        <v>-554.5</v>
      </c>
    </row>
    <row r="441" spans="1:7" ht="63.75">
      <c r="A441" s="87">
        <v>431</v>
      </c>
      <c r="B441" s="117" t="s">
        <v>394</v>
      </c>
      <c r="C441" s="90" t="s">
        <v>60</v>
      </c>
      <c r="D441" s="90" t="s">
        <v>50</v>
      </c>
      <c r="E441" s="90" t="s">
        <v>83</v>
      </c>
      <c r="F441" s="90" t="s">
        <v>470</v>
      </c>
      <c r="G441" s="91">
        <v>-4375</v>
      </c>
    </row>
    <row r="442" spans="1:7" ht="26.25" customHeight="1">
      <c r="A442" s="87">
        <v>432</v>
      </c>
      <c r="B442" s="117" t="s">
        <v>74</v>
      </c>
      <c r="C442" s="90" t="s">
        <v>60</v>
      </c>
      <c r="D442" s="90" t="s">
        <v>50</v>
      </c>
      <c r="E442" s="90" t="s">
        <v>83</v>
      </c>
      <c r="F442" s="90" t="s">
        <v>471</v>
      </c>
      <c r="G442" s="91">
        <v>-4375</v>
      </c>
    </row>
    <row r="443" spans="1:7" ht="65.25" customHeight="1">
      <c r="A443" s="87">
        <v>433</v>
      </c>
      <c r="B443" s="117" t="s">
        <v>241</v>
      </c>
      <c r="C443" s="90" t="s">
        <v>60</v>
      </c>
      <c r="D443" s="90" t="s">
        <v>50</v>
      </c>
      <c r="E443" s="90" t="s">
        <v>12</v>
      </c>
      <c r="F443" s="90" t="s">
        <v>470</v>
      </c>
      <c r="G443" s="91">
        <v>-42360</v>
      </c>
    </row>
    <row r="444" spans="1:7" ht="27.75" customHeight="1">
      <c r="A444" s="87">
        <v>434</v>
      </c>
      <c r="B444" s="117" t="s">
        <v>74</v>
      </c>
      <c r="C444" s="90" t="s">
        <v>60</v>
      </c>
      <c r="D444" s="90" t="s">
        <v>50</v>
      </c>
      <c r="E444" s="90" t="s">
        <v>12</v>
      </c>
      <c r="F444" s="90" t="s">
        <v>471</v>
      </c>
      <c r="G444" s="91">
        <v>-42360</v>
      </c>
    </row>
    <row r="445" spans="1:7" ht="26.25" customHeight="1">
      <c r="A445" s="87">
        <v>435</v>
      </c>
      <c r="B445" s="117" t="s">
        <v>257</v>
      </c>
      <c r="C445" s="90" t="s">
        <v>60</v>
      </c>
      <c r="D445" s="90" t="s">
        <v>50</v>
      </c>
      <c r="E445" s="90" t="s">
        <v>84</v>
      </c>
      <c r="F445" s="90" t="s">
        <v>470</v>
      </c>
      <c r="G445" s="91">
        <v>785000</v>
      </c>
    </row>
    <row r="446" spans="1:7" ht="12.75">
      <c r="A446" s="87">
        <v>436</v>
      </c>
      <c r="B446" s="117" t="s">
        <v>258</v>
      </c>
      <c r="C446" s="90" t="s">
        <v>60</v>
      </c>
      <c r="D446" s="90" t="s">
        <v>50</v>
      </c>
      <c r="E446" s="90" t="s">
        <v>84</v>
      </c>
      <c r="F446" s="90" t="s">
        <v>538</v>
      </c>
      <c r="G446" s="91">
        <v>770000</v>
      </c>
    </row>
    <row r="447" spans="1:7" ht="26.25" customHeight="1">
      <c r="A447" s="87">
        <v>437</v>
      </c>
      <c r="B447" s="117" t="s">
        <v>74</v>
      </c>
      <c r="C447" s="90" t="s">
        <v>60</v>
      </c>
      <c r="D447" s="90" t="s">
        <v>50</v>
      </c>
      <c r="E447" s="90" t="s">
        <v>84</v>
      </c>
      <c r="F447" s="90" t="s">
        <v>471</v>
      </c>
      <c r="G447" s="91">
        <v>12900</v>
      </c>
    </row>
    <row r="448" spans="1:7" ht="12.75">
      <c r="A448" s="87">
        <v>438</v>
      </c>
      <c r="B448" s="117" t="s">
        <v>233</v>
      </c>
      <c r="C448" s="90" t="s">
        <v>60</v>
      </c>
      <c r="D448" s="90" t="s">
        <v>50</v>
      </c>
      <c r="E448" s="90" t="s">
        <v>84</v>
      </c>
      <c r="F448" s="90" t="s">
        <v>472</v>
      </c>
      <c r="G448" s="91">
        <v>2100</v>
      </c>
    </row>
    <row r="449" spans="1:7" ht="12.75">
      <c r="A449" s="87">
        <v>439</v>
      </c>
      <c r="B449" s="131" t="s">
        <v>259</v>
      </c>
      <c r="C449" s="90" t="s">
        <v>60</v>
      </c>
      <c r="D449" s="90" t="s">
        <v>85</v>
      </c>
      <c r="E449" s="90" t="s">
        <v>469</v>
      </c>
      <c r="F449" s="90" t="s">
        <v>470</v>
      </c>
      <c r="G449" s="91">
        <v>0</v>
      </c>
    </row>
    <row r="450" spans="1:7" ht="12.75">
      <c r="A450" s="87">
        <v>440</v>
      </c>
      <c r="B450" s="131" t="s">
        <v>260</v>
      </c>
      <c r="C450" s="90" t="s">
        <v>60</v>
      </c>
      <c r="D450" s="90" t="s">
        <v>86</v>
      </c>
      <c r="E450" s="90" t="s">
        <v>469</v>
      </c>
      <c r="F450" s="90" t="s">
        <v>470</v>
      </c>
      <c r="G450" s="91">
        <v>0</v>
      </c>
    </row>
    <row r="451" spans="1:7" ht="26.25" customHeight="1">
      <c r="A451" s="87">
        <v>441</v>
      </c>
      <c r="B451" s="117" t="s">
        <v>261</v>
      </c>
      <c r="C451" s="90" t="s">
        <v>60</v>
      </c>
      <c r="D451" s="90" t="s">
        <v>86</v>
      </c>
      <c r="E451" s="90" t="s">
        <v>87</v>
      </c>
      <c r="F451" s="90" t="s">
        <v>470</v>
      </c>
      <c r="G451" s="91">
        <v>0</v>
      </c>
    </row>
    <row r="452" spans="1:7" ht="12.75">
      <c r="A452" s="87">
        <v>442</v>
      </c>
      <c r="B452" s="117" t="s">
        <v>70</v>
      </c>
      <c r="C452" s="90" t="s">
        <v>60</v>
      </c>
      <c r="D452" s="90" t="s">
        <v>86</v>
      </c>
      <c r="E452" s="90" t="s">
        <v>87</v>
      </c>
      <c r="F452" s="90" t="s">
        <v>7</v>
      </c>
      <c r="G452" s="91">
        <v>2600</v>
      </c>
    </row>
    <row r="453" spans="1:7" ht="26.25" customHeight="1">
      <c r="A453" s="87">
        <v>443</v>
      </c>
      <c r="B453" s="117" t="s">
        <v>74</v>
      </c>
      <c r="C453" s="90" t="s">
        <v>60</v>
      </c>
      <c r="D453" s="90" t="s">
        <v>86</v>
      </c>
      <c r="E453" s="90" t="s">
        <v>87</v>
      </c>
      <c r="F453" s="90" t="s">
        <v>471</v>
      </c>
      <c r="G453" s="91">
        <v>-2600</v>
      </c>
    </row>
    <row r="454" spans="1:7" ht="26.25" customHeight="1">
      <c r="A454" s="87">
        <v>444</v>
      </c>
      <c r="B454" s="131" t="s">
        <v>262</v>
      </c>
      <c r="C454" s="90" t="s">
        <v>60</v>
      </c>
      <c r="D454" s="90" t="s">
        <v>25</v>
      </c>
      <c r="E454" s="90" t="s">
        <v>469</v>
      </c>
      <c r="F454" s="90" t="s">
        <v>470</v>
      </c>
      <c r="G454" s="91">
        <v>391000</v>
      </c>
    </row>
    <row r="455" spans="1:7" ht="38.25">
      <c r="A455" s="87">
        <v>445</v>
      </c>
      <c r="B455" s="131" t="s">
        <v>263</v>
      </c>
      <c r="C455" s="90" t="s">
        <v>60</v>
      </c>
      <c r="D455" s="90" t="s">
        <v>88</v>
      </c>
      <c r="E455" s="90" t="s">
        <v>469</v>
      </c>
      <c r="F455" s="90" t="s">
        <v>470</v>
      </c>
      <c r="G455" s="91">
        <v>391000</v>
      </c>
    </row>
    <row r="456" spans="1:7" ht="26.25" customHeight="1">
      <c r="A456" s="87">
        <v>446</v>
      </c>
      <c r="B456" s="117" t="s">
        <v>548</v>
      </c>
      <c r="C456" s="90" t="s">
        <v>60</v>
      </c>
      <c r="D456" s="90" t="s">
        <v>88</v>
      </c>
      <c r="E456" s="90" t="s">
        <v>225</v>
      </c>
      <c r="F456" s="90" t="s">
        <v>470</v>
      </c>
      <c r="G456" s="91">
        <v>391000</v>
      </c>
    </row>
    <row r="457" spans="1:7" ht="51">
      <c r="A457" s="87">
        <v>447</v>
      </c>
      <c r="B457" s="117" t="s">
        <v>550</v>
      </c>
      <c r="C457" s="90" t="s">
        <v>60</v>
      </c>
      <c r="D457" s="90" t="s">
        <v>88</v>
      </c>
      <c r="E457" s="90" t="s">
        <v>226</v>
      </c>
      <c r="F457" s="90" t="s">
        <v>470</v>
      </c>
      <c r="G457" s="91">
        <v>391000</v>
      </c>
    </row>
    <row r="458" spans="1:7" ht="26.25" customHeight="1">
      <c r="A458" s="87">
        <v>448</v>
      </c>
      <c r="B458" s="117" t="s">
        <v>264</v>
      </c>
      <c r="C458" s="90" t="s">
        <v>60</v>
      </c>
      <c r="D458" s="90" t="s">
        <v>88</v>
      </c>
      <c r="E458" s="90" t="s">
        <v>89</v>
      </c>
      <c r="F458" s="90" t="s">
        <v>470</v>
      </c>
      <c r="G458" s="91">
        <v>-10272</v>
      </c>
    </row>
    <row r="459" spans="1:7" ht="26.25" customHeight="1">
      <c r="A459" s="87">
        <v>449</v>
      </c>
      <c r="B459" s="117" t="s">
        <v>74</v>
      </c>
      <c r="C459" s="90" t="s">
        <v>60</v>
      </c>
      <c r="D459" s="90" t="s">
        <v>88</v>
      </c>
      <c r="E459" s="90" t="s">
        <v>89</v>
      </c>
      <c r="F459" s="90" t="s">
        <v>471</v>
      </c>
      <c r="G459" s="91">
        <v>-10272</v>
      </c>
    </row>
    <row r="460" spans="1:7" ht="26.25" customHeight="1">
      <c r="A460" s="87">
        <v>450</v>
      </c>
      <c r="B460" s="117" t="s">
        <v>265</v>
      </c>
      <c r="C460" s="90" t="s">
        <v>60</v>
      </c>
      <c r="D460" s="90" t="s">
        <v>88</v>
      </c>
      <c r="E460" s="90" t="s">
        <v>90</v>
      </c>
      <c r="F460" s="90" t="s">
        <v>470</v>
      </c>
      <c r="G460" s="91">
        <v>10272</v>
      </c>
    </row>
    <row r="461" spans="1:7" ht="26.25" customHeight="1">
      <c r="A461" s="87">
        <v>451</v>
      </c>
      <c r="B461" s="117" t="s">
        <v>74</v>
      </c>
      <c r="C461" s="90" t="s">
        <v>60</v>
      </c>
      <c r="D461" s="90" t="s">
        <v>88</v>
      </c>
      <c r="E461" s="90" t="s">
        <v>90</v>
      </c>
      <c r="F461" s="90" t="s">
        <v>471</v>
      </c>
      <c r="G461" s="91">
        <v>10272</v>
      </c>
    </row>
    <row r="462" spans="1:7" ht="12.75">
      <c r="A462" s="87">
        <v>452</v>
      </c>
      <c r="B462" s="117" t="s">
        <v>266</v>
      </c>
      <c r="C462" s="90" t="s">
        <v>60</v>
      </c>
      <c r="D462" s="90" t="s">
        <v>88</v>
      </c>
      <c r="E462" s="90" t="s">
        <v>91</v>
      </c>
      <c r="F462" s="90" t="s">
        <v>470</v>
      </c>
      <c r="G462" s="91">
        <v>391000</v>
      </c>
    </row>
    <row r="463" spans="1:7" ht="12.75">
      <c r="A463" s="87">
        <v>453</v>
      </c>
      <c r="B463" s="117" t="s">
        <v>258</v>
      </c>
      <c r="C463" s="90" t="s">
        <v>60</v>
      </c>
      <c r="D463" s="90" t="s">
        <v>88</v>
      </c>
      <c r="E463" s="90" t="s">
        <v>91</v>
      </c>
      <c r="F463" s="90" t="s">
        <v>538</v>
      </c>
      <c r="G463" s="91">
        <v>391000</v>
      </c>
    </row>
    <row r="464" spans="1:7" ht="26.25" customHeight="1">
      <c r="A464" s="87">
        <v>454</v>
      </c>
      <c r="B464" s="117" t="s">
        <v>74</v>
      </c>
      <c r="C464" s="90" t="s">
        <v>60</v>
      </c>
      <c r="D464" s="90" t="s">
        <v>88</v>
      </c>
      <c r="E464" s="90" t="s">
        <v>91</v>
      </c>
      <c r="F464" s="90" t="s">
        <v>471</v>
      </c>
      <c r="G464" s="91">
        <v>-1000</v>
      </c>
    </row>
    <row r="465" spans="1:7" ht="12.75">
      <c r="A465" s="87">
        <v>455</v>
      </c>
      <c r="B465" s="117" t="s">
        <v>233</v>
      </c>
      <c r="C465" s="90" t="s">
        <v>60</v>
      </c>
      <c r="D465" s="90" t="s">
        <v>88</v>
      </c>
      <c r="E465" s="90" t="s">
        <v>91</v>
      </c>
      <c r="F465" s="90" t="s">
        <v>472</v>
      </c>
      <c r="G465" s="91">
        <v>1000</v>
      </c>
    </row>
    <row r="466" spans="1:7" ht="12.75">
      <c r="A466" s="87">
        <v>456</v>
      </c>
      <c r="B466" s="131" t="s">
        <v>270</v>
      </c>
      <c r="C466" s="90" t="s">
        <v>60</v>
      </c>
      <c r="D466" s="90" t="s">
        <v>8</v>
      </c>
      <c r="E466" s="90" t="s">
        <v>469</v>
      </c>
      <c r="F466" s="90" t="s">
        <v>470</v>
      </c>
      <c r="G466" s="91">
        <v>42404</v>
      </c>
    </row>
    <row r="467" spans="1:7" ht="12.75">
      <c r="A467" s="87">
        <v>457</v>
      </c>
      <c r="B467" s="131" t="s">
        <v>271</v>
      </c>
      <c r="C467" s="90" t="s">
        <v>60</v>
      </c>
      <c r="D467" s="90" t="s">
        <v>92</v>
      </c>
      <c r="E467" s="90" t="s">
        <v>469</v>
      </c>
      <c r="F467" s="90" t="s">
        <v>470</v>
      </c>
      <c r="G467" s="91">
        <v>45000</v>
      </c>
    </row>
    <row r="468" spans="1:7" ht="26.25" customHeight="1">
      <c r="A468" s="87">
        <v>458</v>
      </c>
      <c r="B468" s="117" t="s">
        <v>565</v>
      </c>
      <c r="C468" s="90" t="s">
        <v>60</v>
      </c>
      <c r="D468" s="90" t="s">
        <v>92</v>
      </c>
      <c r="E468" s="90" t="s">
        <v>428</v>
      </c>
      <c r="F468" s="90" t="s">
        <v>470</v>
      </c>
      <c r="G468" s="91">
        <v>45000</v>
      </c>
    </row>
    <row r="469" spans="1:7" ht="26.25" customHeight="1">
      <c r="A469" s="87">
        <v>459</v>
      </c>
      <c r="B469" s="117" t="s">
        <v>567</v>
      </c>
      <c r="C469" s="90" t="s">
        <v>60</v>
      </c>
      <c r="D469" s="90" t="s">
        <v>92</v>
      </c>
      <c r="E469" s="90" t="s">
        <v>429</v>
      </c>
      <c r="F469" s="90" t="s">
        <v>470</v>
      </c>
      <c r="G469" s="91">
        <v>45000</v>
      </c>
    </row>
    <row r="470" spans="1:7" ht="51" customHeight="1">
      <c r="A470" s="87">
        <v>460</v>
      </c>
      <c r="B470" s="117" t="s">
        <v>272</v>
      </c>
      <c r="C470" s="90" t="s">
        <v>60</v>
      </c>
      <c r="D470" s="90" t="s">
        <v>92</v>
      </c>
      <c r="E470" s="90" t="s">
        <v>93</v>
      </c>
      <c r="F470" s="90" t="s">
        <v>470</v>
      </c>
      <c r="G470" s="91">
        <v>150000</v>
      </c>
    </row>
    <row r="471" spans="1:7" ht="38.25">
      <c r="A471" s="87">
        <v>461</v>
      </c>
      <c r="B471" s="117" t="s">
        <v>273</v>
      </c>
      <c r="C471" s="90" t="s">
        <v>60</v>
      </c>
      <c r="D471" s="90" t="s">
        <v>92</v>
      </c>
      <c r="E471" s="90" t="s">
        <v>93</v>
      </c>
      <c r="F471" s="90" t="s">
        <v>94</v>
      </c>
      <c r="G471" s="91">
        <v>150000</v>
      </c>
    </row>
    <row r="472" spans="1:7" ht="26.25" customHeight="1">
      <c r="A472" s="87">
        <v>462</v>
      </c>
      <c r="B472" s="117" t="s">
        <v>274</v>
      </c>
      <c r="C472" s="90" t="s">
        <v>60</v>
      </c>
      <c r="D472" s="90" t="s">
        <v>92</v>
      </c>
      <c r="E472" s="90" t="s">
        <v>95</v>
      </c>
      <c r="F472" s="90" t="s">
        <v>470</v>
      </c>
      <c r="G472" s="91">
        <v>-105000</v>
      </c>
    </row>
    <row r="473" spans="1:7" ht="26.25" customHeight="1">
      <c r="A473" s="87">
        <v>463</v>
      </c>
      <c r="B473" s="117" t="s">
        <v>74</v>
      </c>
      <c r="C473" s="90" t="s">
        <v>60</v>
      </c>
      <c r="D473" s="90" t="s">
        <v>92</v>
      </c>
      <c r="E473" s="90" t="s">
        <v>95</v>
      </c>
      <c r="F473" s="90" t="s">
        <v>471</v>
      </c>
      <c r="G473" s="91">
        <v>-105000</v>
      </c>
    </row>
    <row r="474" spans="1:7" ht="12.75">
      <c r="A474" s="87">
        <v>464</v>
      </c>
      <c r="B474" s="131" t="s">
        <v>275</v>
      </c>
      <c r="C474" s="90" t="s">
        <v>60</v>
      </c>
      <c r="D474" s="90" t="s">
        <v>9</v>
      </c>
      <c r="E474" s="90" t="s">
        <v>469</v>
      </c>
      <c r="F474" s="90" t="s">
        <v>470</v>
      </c>
      <c r="G474" s="91">
        <v>-3096</v>
      </c>
    </row>
    <row r="475" spans="1:7" ht="26.25" customHeight="1">
      <c r="A475" s="87">
        <v>465</v>
      </c>
      <c r="B475" s="117" t="s">
        <v>565</v>
      </c>
      <c r="C475" s="90" t="s">
        <v>60</v>
      </c>
      <c r="D475" s="90" t="s">
        <v>9</v>
      </c>
      <c r="E475" s="90" t="s">
        <v>428</v>
      </c>
      <c r="F475" s="90" t="s">
        <v>470</v>
      </c>
      <c r="G475" s="91">
        <v>-3096</v>
      </c>
    </row>
    <row r="476" spans="1:7" ht="38.25">
      <c r="A476" s="87">
        <v>466</v>
      </c>
      <c r="B476" s="117" t="s">
        <v>566</v>
      </c>
      <c r="C476" s="90" t="s">
        <v>60</v>
      </c>
      <c r="D476" s="90" t="s">
        <v>9</v>
      </c>
      <c r="E476" s="90" t="s">
        <v>430</v>
      </c>
      <c r="F476" s="90" t="s">
        <v>470</v>
      </c>
      <c r="G476" s="91">
        <v>-3096</v>
      </c>
    </row>
    <row r="477" spans="1:7" ht="38.25">
      <c r="A477" s="87">
        <v>467</v>
      </c>
      <c r="B477" s="117" t="s">
        <v>276</v>
      </c>
      <c r="C477" s="90" t="s">
        <v>60</v>
      </c>
      <c r="D477" s="90" t="s">
        <v>9</v>
      </c>
      <c r="E477" s="90" t="s">
        <v>46</v>
      </c>
      <c r="F477" s="90" t="s">
        <v>470</v>
      </c>
      <c r="G477" s="91">
        <v>-3096</v>
      </c>
    </row>
    <row r="478" spans="1:7" ht="26.25" customHeight="1">
      <c r="A478" s="87">
        <v>468</v>
      </c>
      <c r="B478" s="117" t="s">
        <v>74</v>
      </c>
      <c r="C478" s="90" t="s">
        <v>60</v>
      </c>
      <c r="D478" s="90" t="s">
        <v>9</v>
      </c>
      <c r="E478" s="90" t="s">
        <v>46</v>
      </c>
      <c r="F478" s="90" t="s">
        <v>471</v>
      </c>
      <c r="G478" s="91">
        <v>-3096</v>
      </c>
    </row>
    <row r="479" spans="1:7" ht="12.75">
      <c r="A479" s="87">
        <v>469</v>
      </c>
      <c r="B479" s="131" t="s">
        <v>282</v>
      </c>
      <c r="C479" s="90" t="s">
        <v>60</v>
      </c>
      <c r="D479" s="90" t="s">
        <v>96</v>
      </c>
      <c r="E479" s="90" t="s">
        <v>469</v>
      </c>
      <c r="F479" s="90" t="s">
        <v>470</v>
      </c>
      <c r="G479" s="91">
        <v>500</v>
      </c>
    </row>
    <row r="480" spans="1:7" ht="38.25">
      <c r="A480" s="87">
        <v>470</v>
      </c>
      <c r="B480" s="117" t="s">
        <v>547</v>
      </c>
      <c r="C480" s="90" t="s">
        <v>60</v>
      </c>
      <c r="D480" s="90" t="s">
        <v>96</v>
      </c>
      <c r="E480" s="90" t="s">
        <v>222</v>
      </c>
      <c r="F480" s="90" t="s">
        <v>470</v>
      </c>
      <c r="G480" s="91">
        <v>-99000</v>
      </c>
    </row>
    <row r="481" spans="1:7" ht="26.25" customHeight="1">
      <c r="A481" s="87">
        <v>471</v>
      </c>
      <c r="B481" s="117" t="s">
        <v>283</v>
      </c>
      <c r="C481" s="90" t="s">
        <v>60</v>
      </c>
      <c r="D481" s="90" t="s">
        <v>96</v>
      </c>
      <c r="E481" s="90" t="s">
        <v>97</v>
      </c>
      <c r="F481" s="90" t="s">
        <v>470</v>
      </c>
      <c r="G481" s="91">
        <v>-99000</v>
      </c>
    </row>
    <row r="482" spans="1:7" ht="26.25" customHeight="1">
      <c r="A482" s="87">
        <v>472</v>
      </c>
      <c r="B482" s="117" t="s">
        <v>74</v>
      </c>
      <c r="C482" s="90" t="s">
        <v>60</v>
      </c>
      <c r="D482" s="90" t="s">
        <v>96</v>
      </c>
      <c r="E482" s="90" t="s">
        <v>97</v>
      </c>
      <c r="F482" s="90" t="s">
        <v>471</v>
      </c>
      <c r="G482" s="91">
        <v>-99000</v>
      </c>
    </row>
    <row r="483" spans="1:7" ht="26.25" customHeight="1">
      <c r="A483" s="87">
        <v>473</v>
      </c>
      <c r="B483" s="117" t="s">
        <v>572</v>
      </c>
      <c r="C483" s="90" t="s">
        <v>60</v>
      </c>
      <c r="D483" s="90" t="s">
        <v>96</v>
      </c>
      <c r="E483" s="90" t="s">
        <v>187</v>
      </c>
      <c r="F483" s="90" t="s">
        <v>470</v>
      </c>
      <c r="G483" s="91">
        <v>99500</v>
      </c>
    </row>
    <row r="484" spans="1:7" ht="26.25" customHeight="1">
      <c r="A484" s="87">
        <v>474</v>
      </c>
      <c r="B484" s="117" t="s">
        <v>284</v>
      </c>
      <c r="C484" s="90" t="s">
        <v>60</v>
      </c>
      <c r="D484" s="90" t="s">
        <v>96</v>
      </c>
      <c r="E484" s="90" t="s">
        <v>98</v>
      </c>
      <c r="F484" s="90" t="s">
        <v>470</v>
      </c>
      <c r="G484" s="91">
        <v>99500</v>
      </c>
    </row>
    <row r="485" spans="1:7" ht="26.25" customHeight="1">
      <c r="A485" s="87">
        <v>475</v>
      </c>
      <c r="B485" s="117" t="s">
        <v>74</v>
      </c>
      <c r="C485" s="90" t="s">
        <v>60</v>
      </c>
      <c r="D485" s="90" t="s">
        <v>96</v>
      </c>
      <c r="E485" s="90" t="s">
        <v>98</v>
      </c>
      <c r="F485" s="90" t="s">
        <v>471</v>
      </c>
      <c r="G485" s="91">
        <v>99500</v>
      </c>
    </row>
    <row r="486" spans="1:7" ht="12.75">
      <c r="A486" s="87">
        <v>476</v>
      </c>
      <c r="B486" s="131" t="s">
        <v>285</v>
      </c>
      <c r="C486" s="90" t="s">
        <v>60</v>
      </c>
      <c r="D486" s="90" t="s">
        <v>15</v>
      </c>
      <c r="E486" s="90" t="s">
        <v>469</v>
      </c>
      <c r="F486" s="90" t="s">
        <v>470</v>
      </c>
      <c r="G486" s="91">
        <v>52547.07</v>
      </c>
    </row>
    <row r="487" spans="1:7" ht="12.75">
      <c r="A487" s="87">
        <v>477</v>
      </c>
      <c r="B487" s="131" t="s">
        <v>286</v>
      </c>
      <c r="C487" s="90" t="s">
        <v>60</v>
      </c>
      <c r="D487" s="90" t="s">
        <v>99</v>
      </c>
      <c r="E487" s="90" t="s">
        <v>469</v>
      </c>
      <c r="F487" s="90" t="s">
        <v>470</v>
      </c>
      <c r="G487" s="91">
        <v>-338100.73</v>
      </c>
    </row>
    <row r="488" spans="1:7" ht="38.25">
      <c r="A488" s="87">
        <v>478</v>
      </c>
      <c r="B488" s="117" t="s">
        <v>391</v>
      </c>
      <c r="C488" s="90" t="s">
        <v>60</v>
      </c>
      <c r="D488" s="90" t="s">
        <v>99</v>
      </c>
      <c r="E488" s="90" t="s">
        <v>232</v>
      </c>
      <c r="F488" s="90" t="s">
        <v>470</v>
      </c>
      <c r="G488" s="91">
        <v>-300000</v>
      </c>
    </row>
    <row r="489" spans="1:7" ht="26.25" customHeight="1">
      <c r="A489" s="87">
        <v>479</v>
      </c>
      <c r="B489" s="117" t="s">
        <v>561</v>
      </c>
      <c r="C489" s="90" t="s">
        <v>60</v>
      </c>
      <c r="D489" s="90" t="s">
        <v>99</v>
      </c>
      <c r="E489" s="90" t="s">
        <v>188</v>
      </c>
      <c r="F489" s="90" t="s">
        <v>470</v>
      </c>
      <c r="G489" s="91">
        <v>-300000</v>
      </c>
    </row>
    <row r="490" spans="1:7" ht="26.25" customHeight="1">
      <c r="A490" s="87">
        <v>480</v>
      </c>
      <c r="B490" s="117" t="s">
        <v>287</v>
      </c>
      <c r="C490" s="90" t="s">
        <v>60</v>
      </c>
      <c r="D490" s="90" t="s">
        <v>99</v>
      </c>
      <c r="E490" s="90" t="s">
        <v>100</v>
      </c>
      <c r="F490" s="90" t="s">
        <v>470</v>
      </c>
      <c r="G490" s="91">
        <v>-300000</v>
      </c>
    </row>
    <row r="491" spans="1:7" ht="26.25" customHeight="1">
      <c r="A491" s="87">
        <v>481</v>
      </c>
      <c r="B491" s="117" t="s">
        <v>74</v>
      </c>
      <c r="C491" s="90" t="s">
        <v>60</v>
      </c>
      <c r="D491" s="90" t="s">
        <v>99</v>
      </c>
      <c r="E491" s="90" t="s">
        <v>100</v>
      </c>
      <c r="F491" s="90" t="s">
        <v>471</v>
      </c>
      <c r="G491" s="91">
        <v>-300000</v>
      </c>
    </row>
    <row r="492" spans="1:7" ht="26.25" customHeight="1">
      <c r="A492" s="87">
        <v>482</v>
      </c>
      <c r="B492" s="117" t="s">
        <v>568</v>
      </c>
      <c r="C492" s="90" t="s">
        <v>60</v>
      </c>
      <c r="D492" s="90" t="s">
        <v>99</v>
      </c>
      <c r="E492" s="90" t="s">
        <v>189</v>
      </c>
      <c r="F492" s="90" t="s">
        <v>470</v>
      </c>
      <c r="G492" s="91">
        <v>-38100.73</v>
      </c>
    </row>
    <row r="493" spans="1:7" ht="63.75">
      <c r="A493" s="87">
        <v>483</v>
      </c>
      <c r="B493" s="117" t="s">
        <v>569</v>
      </c>
      <c r="C493" s="90" t="s">
        <v>60</v>
      </c>
      <c r="D493" s="90" t="s">
        <v>99</v>
      </c>
      <c r="E493" s="90" t="s">
        <v>190</v>
      </c>
      <c r="F493" s="90" t="s">
        <v>470</v>
      </c>
      <c r="G493" s="91">
        <v>-38100.73</v>
      </c>
    </row>
    <row r="494" spans="1:7" ht="38.25">
      <c r="A494" s="87">
        <v>484</v>
      </c>
      <c r="B494" s="117" t="s">
        <v>288</v>
      </c>
      <c r="C494" s="90" t="s">
        <v>60</v>
      </c>
      <c r="D494" s="90" t="s">
        <v>99</v>
      </c>
      <c r="E494" s="90" t="s">
        <v>101</v>
      </c>
      <c r="F494" s="90" t="s">
        <v>470</v>
      </c>
      <c r="G494" s="91">
        <v>-38100.73</v>
      </c>
    </row>
    <row r="495" spans="1:7" ht="26.25" customHeight="1">
      <c r="A495" s="87">
        <v>485</v>
      </c>
      <c r="B495" s="117" t="s">
        <v>74</v>
      </c>
      <c r="C495" s="90" t="s">
        <v>60</v>
      </c>
      <c r="D495" s="90" t="s">
        <v>99</v>
      </c>
      <c r="E495" s="90" t="s">
        <v>101</v>
      </c>
      <c r="F495" s="90" t="s">
        <v>471</v>
      </c>
      <c r="G495" s="91">
        <v>-38100.73</v>
      </c>
    </row>
    <row r="496" spans="1:7" ht="12.75">
      <c r="A496" s="87">
        <v>486</v>
      </c>
      <c r="B496" s="131" t="s">
        <v>289</v>
      </c>
      <c r="C496" s="90" t="s">
        <v>60</v>
      </c>
      <c r="D496" s="90" t="s">
        <v>16</v>
      </c>
      <c r="E496" s="90" t="s">
        <v>469</v>
      </c>
      <c r="F496" s="90" t="s">
        <v>470</v>
      </c>
      <c r="G496" s="91">
        <v>495359.8</v>
      </c>
    </row>
    <row r="497" spans="1:7" ht="38.25">
      <c r="A497" s="87">
        <v>487</v>
      </c>
      <c r="B497" s="117" t="s">
        <v>558</v>
      </c>
      <c r="C497" s="90" t="s">
        <v>60</v>
      </c>
      <c r="D497" s="90" t="s">
        <v>16</v>
      </c>
      <c r="E497" s="90" t="s">
        <v>232</v>
      </c>
      <c r="F497" s="90" t="s">
        <v>470</v>
      </c>
      <c r="G497" s="91">
        <v>495359.8</v>
      </c>
    </row>
    <row r="498" spans="1:7" ht="39.75" customHeight="1">
      <c r="A498" s="87">
        <v>488</v>
      </c>
      <c r="B498" s="117" t="s">
        <v>559</v>
      </c>
      <c r="C498" s="90" t="s">
        <v>60</v>
      </c>
      <c r="D498" s="90" t="s">
        <v>16</v>
      </c>
      <c r="E498" s="90" t="s">
        <v>191</v>
      </c>
      <c r="F498" s="90" t="s">
        <v>470</v>
      </c>
      <c r="G498" s="91">
        <v>7039800</v>
      </c>
    </row>
    <row r="499" spans="1:7" ht="53.25" customHeight="1">
      <c r="A499" s="87">
        <v>489</v>
      </c>
      <c r="B499" s="117" t="s">
        <v>290</v>
      </c>
      <c r="C499" s="90" t="s">
        <v>60</v>
      </c>
      <c r="D499" s="90" t="s">
        <v>16</v>
      </c>
      <c r="E499" s="90" t="s">
        <v>178</v>
      </c>
      <c r="F499" s="90" t="s">
        <v>470</v>
      </c>
      <c r="G499" s="91">
        <v>10742800</v>
      </c>
    </row>
    <row r="500" spans="1:7" ht="38.25">
      <c r="A500" s="87">
        <v>490</v>
      </c>
      <c r="B500" s="117" t="s">
        <v>291</v>
      </c>
      <c r="C500" s="90" t="s">
        <v>60</v>
      </c>
      <c r="D500" s="90" t="s">
        <v>16</v>
      </c>
      <c r="E500" s="90" t="s">
        <v>178</v>
      </c>
      <c r="F500" s="90" t="s">
        <v>179</v>
      </c>
      <c r="G500" s="91">
        <v>10742800</v>
      </c>
    </row>
    <row r="501" spans="1:7" ht="26.25" customHeight="1">
      <c r="A501" s="87">
        <v>491</v>
      </c>
      <c r="B501" s="117" t="s">
        <v>292</v>
      </c>
      <c r="C501" s="90" t="s">
        <v>60</v>
      </c>
      <c r="D501" s="90" t="s">
        <v>16</v>
      </c>
      <c r="E501" s="90" t="s">
        <v>102</v>
      </c>
      <c r="F501" s="90" t="s">
        <v>470</v>
      </c>
      <c r="G501" s="91">
        <v>-3703000</v>
      </c>
    </row>
    <row r="502" spans="1:7" ht="26.25" customHeight="1">
      <c r="A502" s="87">
        <v>492</v>
      </c>
      <c r="B502" s="117" t="s">
        <v>74</v>
      </c>
      <c r="C502" s="90" t="s">
        <v>60</v>
      </c>
      <c r="D502" s="90" t="s">
        <v>16</v>
      </c>
      <c r="E502" s="90" t="s">
        <v>102</v>
      </c>
      <c r="F502" s="90" t="s">
        <v>471</v>
      </c>
      <c r="G502" s="91">
        <v>-3703000</v>
      </c>
    </row>
    <row r="503" spans="1:7" ht="26.25" customHeight="1">
      <c r="A503" s="87">
        <v>493</v>
      </c>
      <c r="B503" s="117" t="s">
        <v>560</v>
      </c>
      <c r="C503" s="90" t="s">
        <v>60</v>
      </c>
      <c r="D503" s="90" t="s">
        <v>16</v>
      </c>
      <c r="E503" s="90" t="s">
        <v>192</v>
      </c>
      <c r="F503" s="90" t="s">
        <v>470</v>
      </c>
      <c r="G503" s="91">
        <v>-6144503.55</v>
      </c>
    </row>
    <row r="504" spans="1:7" ht="26.25" customHeight="1">
      <c r="A504" s="87">
        <v>494</v>
      </c>
      <c r="B504" s="117" t="s">
        <v>294</v>
      </c>
      <c r="C504" s="90" t="s">
        <v>60</v>
      </c>
      <c r="D504" s="90" t="s">
        <v>16</v>
      </c>
      <c r="E504" s="90" t="s">
        <v>103</v>
      </c>
      <c r="F504" s="90" t="s">
        <v>470</v>
      </c>
      <c r="G504" s="91">
        <v>-5960200</v>
      </c>
    </row>
    <row r="505" spans="1:7" ht="12.75">
      <c r="A505" s="87">
        <v>495</v>
      </c>
      <c r="B505" s="117" t="s">
        <v>295</v>
      </c>
      <c r="C505" s="90" t="s">
        <v>60</v>
      </c>
      <c r="D505" s="90" t="s">
        <v>16</v>
      </c>
      <c r="E505" s="90" t="s">
        <v>103</v>
      </c>
      <c r="F505" s="90" t="s">
        <v>48</v>
      </c>
      <c r="G505" s="91">
        <v>-5960200</v>
      </c>
    </row>
    <row r="506" spans="1:7" ht="26.25" customHeight="1">
      <c r="A506" s="87">
        <v>496</v>
      </c>
      <c r="B506" s="117" t="s">
        <v>296</v>
      </c>
      <c r="C506" s="90" t="s">
        <v>60</v>
      </c>
      <c r="D506" s="90" t="s">
        <v>16</v>
      </c>
      <c r="E506" s="90" t="s">
        <v>104</v>
      </c>
      <c r="F506" s="90" t="s">
        <v>470</v>
      </c>
      <c r="G506" s="91">
        <v>-184303.55</v>
      </c>
    </row>
    <row r="507" spans="1:7" ht="12.75">
      <c r="A507" s="87">
        <v>497</v>
      </c>
      <c r="B507" s="117" t="s">
        <v>295</v>
      </c>
      <c r="C507" s="90" t="s">
        <v>60</v>
      </c>
      <c r="D507" s="90" t="s">
        <v>16</v>
      </c>
      <c r="E507" s="90" t="s">
        <v>104</v>
      </c>
      <c r="F507" s="90" t="s">
        <v>48</v>
      </c>
      <c r="G507" s="91">
        <v>-184303.55</v>
      </c>
    </row>
    <row r="508" spans="1:7" ht="26.25" customHeight="1">
      <c r="A508" s="87">
        <v>498</v>
      </c>
      <c r="B508" s="117" t="s">
        <v>562</v>
      </c>
      <c r="C508" s="90" t="s">
        <v>60</v>
      </c>
      <c r="D508" s="90" t="s">
        <v>16</v>
      </c>
      <c r="E508" s="90" t="s">
        <v>193</v>
      </c>
      <c r="F508" s="90" t="s">
        <v>470</v>
      </c>
      <c r="G508" s="91">
        <v>63.35</v>
      </c>
    </row>
    <row r="509" spans="1:7" ht="26.25" customHeight="1">
      <c r="A509" s="87">
        <v>499</v>
      </c>
      <c r="B509" s="117" t="s">
        <v>297</v>
      </c>
      <c r="C509" s="90" t="s">
        <v>60</v>
      </c>
      <c r="D509" s="90" t="s">
        <v>16</v>
      </c>
      <c r="E509" s="90" t="s">
        <v>105</v>
      </c>
      <c r="F509" s="90" t="s">
        <v>470</v>
      </c>
      <c r="G509" s="91">
        <v>-6075136.65</v>
      </c>
    </row>
    <row r="510" spans="1:7" ht="12.75">
      <c r="A510" s="87">
        <v>500</v>
      </c>
      <c r="B510" s="117" t="s">
        <v>295</v>
      </c>
      <c r="C510" s="90" t="s">
        <v>60</v>
      </c>
      <c r="D510" s="90" t="s">
        <v>16</v>
      </c>
      <c r="E510" s="90" t="s">
        <v>105</v>
      </c>
      <c r="F510" s="90" t="s">
        <v>48</v>
      </c>
      <c r="G510" s="91">
        <v>-6075136.65</v>
      </c>
    </row>
    <row r="511" spans="1:7" ht="12.75">
      <c r="A511" s="87">
        <v>501</v>
      </c>
      <c r="B511" s="117" t="s">
        <v>298</v>
      </c>
      <c r="C511" s="90" t="s">
        <v>60</v>
      </c>
      <c r="D511" s="90" t="s">
        <v>16</v>
      </c>
      <c r="E511" s="90" t="s">
        <v>106</v>
      </c>
      <c r="F511" s="90" t="s">
        <v>470</v>
      </c>
      <c r="G511" s="91">
        <v>6075200</v>
      </c>
    </row>
    <row r="512" spans="1:7" ht="12.75">
      <c r="A512" s="87">
        <v>502</v>
      </c>
      <c r="B512" s="117" t="s">
        <v>295</v>
      </c>
      <c r="C512" s="90" t="s">
        <v>60</v>
      </c>
      <c r="D512" s="90" t="s">
        <v>16</v>
      </c>
      <c r="E512" s="90" t="s">
        <v>106</v>
      </c>
      <c r="F512" s="90" t="s">
        <v>48</v>
      </c>
      <c r="G512" s="91">
        <v>6075200</v>
      </c>
    </row>
    <row r="513" spans="1:7" ht="38.25">
      <c r="A513" s="87">
        <v>503</v>
      </c>
      <c r="B513" s="117" t="s">
        <v>563</v>
      </c>
      <c r="C513" s="90" t="s">
        <v>60</v>
      </c>
      <c r="D513" s="90" t="s">
        <v>16</v>
      </c>
      <c r="E513" s="90" t="s">
        <v>194</v>
      </c>
      <c r="F513" s="90" t="s">
        <v>470</v>
      </c>
      <c r="G513" s="91">
        <v>-400000</v>
      </c>
    </row>
    <row r="514" spans="1:7" ht="26.25" customHeight="1">
      <c r="A514" s="87">
        <v>504</v>
      </c>
      <c r="B514" s="117" t="s">
        <v>299</v>
      </c>
      <c r="C514" s="90" t="s">
        <v>60</v>
      </c>
      <c r="D514" s="90" t="s">
        <v>16</v>
      </c>
      <c r="E514" s="90" t="s">
        <v>107</v>
      </c>
      <c r="F514" s="90" t="s">
        <v>470</v>
      </c>
      <c r="G514" s="91">
        <v>-400000</v>
      </c>
    </row>
    <row r="515" spans="1:7" ht="26.25" customHeight="1">
      <c r="A515" s="87">
        <v>505</v>
      </c>
      <c r="B515" s="117" t="s">
        <v>74</v>
      </c>
      <c r="C515" s="90" t="s">
        <v>60</v>
      </c>
      <c r="D515" s="90" t="s">
        <v>16</v>
      </c>
      <c r="E515" s="90" t="s">
        <v>107</v>
      </c>
      <c r="F515" s="90" t="s">
        <v>471</v>
      </c>
      <c r="G515" s="91">
        <v>-400000</v>
      </c>
    </row>
    <row r="516" spans="1:7" ht="12.75">
      <c r="A516" s="87">
        <v>506</v>
      </c>
      <c r="B516" s="131" t="s">
        <v>300</v>
      </c>
      <c r="C516" s="90" t="s">
        <v>60</v>
      </c>
      <c r="D516" s="90" t="s">
        <v>18</v>
      </c>
      <c r="E516" s="90" t="s">
        <v>469</v>
      </c>
      <c r="F516" s="90" t="s">
        <v>470</v>
      </c>
      <c r="G516" s="91">
        <v>-104712</v>
      </c>
    </row>
    <row r="517" spans="1:7" ht="38.25">
      <c r="A517" s="87">
        <v>507</v>
      </c>
      <c r="B517" s="117" t="s">
        <v>558</v>
      </c>
      <c r="C517" s="90" t="s">
        <v>60</v>
      </c>
      <c r="D517" s="90" t="s">
        <v>18</v>
      </c>
      <c r="E517" s="90" t="s">
        <v>232</v>
      </c>
      <c r="F517" s="90" t="s">
        <v>470</v>
      </c>
      <c r="G517" s="91">
        <v>-104712</v>
      </c>
    </row>
    <row r="518" spans="1:7" ht="38.25">
      <c r="A518" s="87">
        <v>508</v>
      </c>
      <c r="B518" s="117" t="s">
        <v>563</v>
      </c>
      <c r="C518" s="90" t="s">
        <v>60</v>
      </c>
      <c r="D518" s="90" t="s">
        <v>18</v>
      </c>
      <c r="E518" s="90" t="s">
        <v>194</v>
      </c>
      <c r="F518" s="90" t="s">
        <v>470</v>
      </c>
      <c r="G518" s="91">
        <v>-104712</v>
      </c>
    </row>
    <row r="519" spans="1:7" ht="38.25">
      <c r="A519" s="87">
        <v>509</v>
      </c>
      <c r="B519" s="117" t="s">
        <v>301</v>
      </c>
      <c r="C519" s="90" t="s">
        <v>60</v>
      </c>
      <c r="D519" s="90" t="s">
        <v>18</v>
      </c>
      <c r="E519" s="90" t="s">
        <v>30</v>
      </c>
      <c r="F519" s="90" t="s">
        <v>470</v>
      </c>
      <c r="G519" s="91">
        <v>-104712</v>
      </c>
    </row>
    <row r="520" spans="1:7" ht="26.25" customHeight="1">
      <c r="A520" s="87">
        <v>510</v>
      </c>
      <c r="B520" s="117" t="s">
        <v>74</v>
      </c>
      <c r="C520" s="90" t="s">
        <v>60</v>
      </c>
      <c r="D520" s="90" t="s">
        <v>18</v>
      </c>
      <c r="E520" s="90" t="s">
        <v>30</v>
      </c>
      <c r="F520" s="90" t="s">
        <v>471</v>
      </c>
      <c r="G520" s="91">
        <v>-104712</v>
      </c>
    </row>
    <row r="521" spans="1:7" ht="12.75">
      <c r="A521" s="87">
        <v>511</v>
      </c>
      <c r="B521" s="117" t="s">
        <v>308</v>
      </c>
      <c r="C521" s="90" t="s">
        <v>60</v>
      </c>
      <c r="D521" s="90" t="s">
        <v>474</v>
      </c>
      <c r="E521" s="90" t="s">
        <v>469</v>
      </c>
      <c r="F521" s="90" t="s">
        <v>470</v>
      </c>
      <c r="G521" s="91">
        <v>169452</v>
      </c>
    </row>
    <row r="522" spans="1:7" ht="26.25" customHeight="1">
      <c r="A522" s="87">
        <v>512</v>
      </c>
      <c r="B522" s="117" t="s">
        <v>323</v>
      </c>
      <c r="C522" s="90" t="s">
        <v>60</v>
      </c>
      <c r="D522" s="90" t="s">
        <v>477</v>
      </c>
      <c r="E522" s="90" t="s">
        <v>469</v>
      </c>
      <c r="F522" s="90" t="s">
        <v>470</v>
      </c>
      <c r="G522" s="91">
        <v>-15000</v>
      </c>
    </row>
    <row r="523" spans="1:7" ht="12.75">
      <c r="A523" s="87">
        <v>513</v>
      </c>
      <c r="B523" s="117" t="s">
        <v>68</v>
      </c>
      <c r="C523" s="90" t="s">
        <v>60</v>
      </c>
      <c r="D523" s="90" t="s">
        <v>477</v>
      </c>
      <c r="E523" s="90" t="s">
        <v>5</v>
      </c>
      <c r="F523" s="90" t="s">
        <v>470</v>
      </c>
      <c r="G523" s="91">
        <v>-15000</v>
      </c>
    </row>
    <row r="524" spans="1:7" ht="26.25" customHeight="1">
      <c r="A524" s="87">
        <v>514</v>
      </c>
      <c r="B524" s="117" t="s">
        <v>257</v>
      </c>
      <c r="C524" s="90" t="s">
        <v>60</v>
      </c>
      <c r="D524" s="90" t="s">
        <v>477</v>
      </c>
      <c r="E524" s="90" t="s">
        <v>84</v>
      </c>
      <c r="F524" s="90" t="s">
        <v>470</v>
      </c>
      <c r="G524" s="91">
        <v>-15000</v>
      </c>
    </row>
    <row r="525" spans="1:7" ht="26.25" customHeight="1">
      <c r="A525" s="87">
        <v>515</v>
      </c>
      <c r="B525" s="117" t="s">
        <v>74</v>
      </c>
      <c r="C525" s="90" t="s">
        <v>60</v>
      </c>
      <c r="D525" s="90" t="s">
        <v>477</v>
      </c>
      <c r="E525" s="90" t="s">
        <v>84</v>
      </c>
      <c r="F525" s="90" t="s">
        <v>471</v>
      </c>
      <c r="G525" s="91">
        <v>-15000</v>
      </c>
    </row>
    <row r="526" spans="1:7" ht="12.75">
      <c r="A526" s="87">
        <v>516</v>
      </c>
      <c r="B526" s="131" t="s">
        <v>327</v>
      </c>
      <c r="C526" s="90" t="s">
        <v>60</v>
      </c>
      <c r="D526" s="90" t="s">
        <v>108</v>
      </c>
      <c r="E526" s="90" t="s">
        <v>469</v>
      </c>
      <c r="F526" s="90" t="s">
        <v>470</v>
      </c>
      <c r="G526" s="91">
        <v>184452</v>
      </c>
    </row>
    <row r="527" spans="1:7" ht="26.25" customHeight="1">
      <c r="A527" s="87">
        <v>517</v>
      </c>
      <c r="B527" s="117" t="s">
        <v>582</v>
      </c>
      <c r="C527" s="90" t="s">
        <v>60</v>
      </c>
      <c r="D527" s="90" t="s">
        <v>108</v>
      </c>
      <c r="E527" s="90" t="s">
        <v>223</v>
      </c>
      <c r="F527" s="90" t="s">
        <v>470</v>
      </c>
      <c r="G527" s="91">
        <v>184452</v>
      </c>
    </row>
    <row r="528" spans="1:7" ht="26.25" customHeight="1">
      <c r="A528" s="87">
        <v>518</v>
      </c>
      <c r="B528" s="117" t="s">
        <v>584</v>
      </c>
      <c r="C528" s="90" t="s">
        <v>60</v>
      </c>
      <c r="D528" s="90" t="s">
        <v>108</v>
      </c>
      <c r="E528" s="90" t="s">
        <v>201</v>
      </c>
      <c r="F528" s="90" t="s">
        <v>470</v>
      </c>
      <c r="G528" s="91">
        <v>-96572</v>
      </c>
    </row>
    <row r="529" spans="1:7" ht="38.25">
      <c r="A529" s="87">
        <v>519</v>
      </c>
      <c r="B529" s="117" t="s">
        <v>329</v>
      </c>
      <c r="C529" s="90" t="s">
        <v>60</v>
      </c>
      <c r="D529" s="90" t="s">
        <v>108</v>
      </c>
      <c r="E529" s="90" t="s">
        <v>109</v>
      </c>
      <c r="F529" s="90" t="s">
        <v>470</v>
      </c>
      <c r="G529" s="91">
        <v>-21200</v>
      </c>
    </row>
    <row r="530" spans="1:7" ht="26.25" customHeight="1">
      <c r="A530" s="87">
        <v>520</v>
      </c>
      <c r="B530" s="117" t="s">
        <v>74</v>
      </c>
      <c r="C530" s="90" t="s">
        <v>60</v>
      </c>
      <c r="D530" s="90" t="s">
        <v>108</v>
      </c>
      <c r="E530" s="90" t="s">
        <v>109</v>
      </c>
      <c r="F530" s="90" t="s">
        <v>471</v>
      </c>
      <c r="G530" s="91">
        <v>-21200</v>
      </c>
    </row>
    <row r="531" spans="1:7" ht="12.75">
      <c r="A531" s="87">
        <v>521</v>
      </c>
      <c r="B531" s="117" t="s">
        <v>330</v>
      </c>
      <c r="C531" s="90" t="s">
        <v>60</v>
      </c>
      <c r="D531" s="90" t="s">
        <v>108</v>
      </c>
      <c r="E531" s="90" t="s">
        <v>110</v>
      </c>
      <c r="F531" s="90" t="s">
        <v>470</v>
      </c>
      <c r="G531" s="91">
        <v>-75372</v>
      </c>
    </row>
    <row r="532" spans="1:7" ht="12.75">
      <c r="A532" s="87">
        <v>522</v>
      </c>
      <c r="B532" s="117" t="s">
        <v>258</v>
      </c>
      <c r="C532" s="90" t="s">
        <v>60</v>
      </c>
      <c r="D532" s="90" t="s">
        <v>108</v>
      </c>
      <c r="E532" s="90" t="s">
        <v>110</v>
      </c>
      <c r="F532" s="90" t="s">
        <v>538</v>
      </c>
      <c r="G532" s="91">
        <v>-75372</v>
      </c>
    </row>
    <row r="533" spans="1:7" ht="38.25">
      <c r="A533" s="87">
        <v>523</v>
      </c>
      <c r="B533" s="117" t="s">
        <v>586</v>
      </c>
      <c r="C533" s="90" t="s">
        <v>60</v>
      </c>
      <c r="D533" s="90" t="s">
        <v>108</v>
      </c>
      <c r="E533" s="90" t="s">
        <v>202</v>
      </c>
      <c r="F533" s="90" t="s">
        <v>470</v>
      </c>
      <c r="G533" s="91">
        <v>281024</v>
      </c>
    </row>
    <row r="534" spans="1:7" ht="12.75">
      <c r="A534" s="87">
        <v>524</v>
      </c>
      <c r="B534" s="117" t="s">
        <v>331</v>
      </c>
      <c r="C534" s="90" t="s">
        <v>60</v>
      </c>
      <c r="D534" s="90" t="s">
        <v>108</v>
      </c>
      <c r="E534" s="90" t="s">
        <v>111</v>
      </c>
      <c r="F534" s="90" t="s">
        <v>470</v>
      </c>
      <c r="G534" s="91">
        <v>281024</v>
      </c>
    </row>
    <row r="535" spans="1:7" ht="12.75">
      <c r="A535" s="87">
        <v>525</v>
      </c>
      <c r="B535" s="117" t="s">
        <v>258</v>
      </c>
      <c r="C535" s="90" t="s">
        <v>60</v>
      </c>
      <c r="D535" s="90" t="s">
        <v>108</v>
      </c>
      <c r="E535" s="90" t="s">
        <v>111</v>
      </c>
      <c r="F535" s="90" t="s">
        <v>538</v>
      </c>
      <c r="G535" s="91">
        <v>282000</v>
      </c>
    </row>
    <row r="536" spans="1:7" ht="26.25" customHeight="1">
      <c r="A536" s="87">
        <v>526</v>
      </c>
      <c r="B536" s="117" t="s">
        <v>74</v>
      </c>
      <c r="C536" s="90" t="s">
        <v>60</v>
      </c>
      <c r="D536" s="90" t="s">
        <v>108</v>
      </c>
      <c r="E536" s="90" t="s">
        <v>111</v>
      </c>
      <c r="F536" s="90" t="s">
        <v>471</v>
      </c>
      <c r="G536" s="91">
        <v>-976</v>
      </c>
    </row>
    <row r="537" spans="1:7" ht="12.75">
      <c r="A537" s="87">
        <v>527</v>
      </c>
      <c r="B537" s="131" t="s">
        <v>342</v>
      </c>
      <c r="C537" s="90" t="s">
        <v>60</v>
      </c>
      <c r="D537" s="90" t="s">
        <v>37</v>
      </c>
      <c r="E537" s="90" t="s">
        <v>469</v>
      </c>
      <c r="F537" s="90" t="s">
        <v>470</v>
      </c>
      <c r="G537" s="91">
        <v>16376.3</v>
      </c>
    </row>
    <row r="538" spans="1:7" ht="12.75">
      <c r="A538" s="87">
        <v>528</v>
      </c>
      <c r="B538" s="131" t="s">
        <v>343</v>
      </c>
      <c r="C538" s="90" t="s">
        <v>60</v>
      </c>
      <c r="D538" s="90" t="s">
        <v>38</v>
      </c>
      <c r="E538" s="90" t="s">
        <v>469</v>
      </c>
      <c r="F538" s="90" t="s">
        <v>470</v>
      </c>
      <c r="G538" s="91">
        <v>-4623.7</v>
      </c>
    </row>
    <row r="539" spans="1:7" ht="26.25" customHeight="1">
      <c r="A539" s="87">
        <v>529</v>
      </c>
      <c r="B539" s="117" t="s">
        <v>554</v>
      </c>
      <c r="C539" s="90" t="s">
        <v>60</v>
      </c>
      <c r="D539" s="90" t="s">
        <v>38</v>
      </c>
      <c r="E539" s="90" t="s">
        <v>230</v>
      </c>
      <c r="F539" s="90" t="s">
        <v>470</v>
      </c>
      <c r="G539" s="91">
        <v>0</v>
      </c>
    </row>
    <row r="540" spans="1:7" ht="51">
      <c r="A540" s="87">
        <v>530</v>
      </c>
      <c r="B540" s="117" t="s">
        <v>556</v>
      </c>
      <c r="C540" s="90" t="s">
        <v>60</v>
      </c>
      <c r="D540" s="90" t="s">
        <v>38</v>
      </c>
      <c r="E540" s="90" t="s">
        <v>206</v>
      </c>
      <c r="F540" s="90" t="s">
        <v>470</v>
      </c>
      <c r="G540" s="91">
        <v>0</v>
      </c>
    </row>
    <row r="541" spans="1:7" ht="26.25" customHeight="1">
      <c r="A541" s="87">
        <v>531</v>
      </c>
      <c r="B541" s="117" t="s">
        <v>395</v>
      </c>
      <c r="C541" s="90" t="s">
        <v>60</v>
      </c>
      <c r="D541" s="90" t="s">
        <v>38</v>
      </c>
      <c r="E541" s="90" t="s">
        <v>112</v>
      </c>
      <c r="F541" s="90" t="s">
        <v>470</v>
      </c>
      <c r="G541" s="91">
        <v>-129100</v>
      </c>
    </row>
    <row r="542" spans="1:7" ht="26.25" customHeight="1">
      <c r="A542" s="87">
        <v>532</v>
      </c>
      <c r="B542" s="117" t="s">
        <v>253</v>
      </c>
      <c r="C542" s="90" t="s">
        <v>60</v>
      </c>
      <c r="D542" s="90" t="s">
        <v>38</v>
      </c>
      <c r="E542" s="90" t="s">
        <v>112</v>
      </c>
      <c r="F542" s="90" t="s">
        <v>40</v>
      </c>
      <c r="G542" s="91">
        <v>-129100</v>
      </c>
    </row>
    <row r="543" spans="1:7" ht="26.25" customHeight="1">
      <c r="A543" s="87">
        <v>533</v>
      </c>
      <c r="B543" s="117" t="s">
        <v>345</v>
      </c>
      <c r="C543" s="90" t="s">
        <v>60</v>
      </c>
      <c r="D543" s="90" t="s">
        <v>38</v>
      </c>
      <c r="E543" s="90" t="s">
        <v>113</v>
      </c>
      <c r="F543" s="90" t="s">
        <v>470</v>
      </c>
      <c r="G543" s="91">
        <v>129100</v>
      </c>
    </row>
    <row r="544" spans="1:7" ht="26.25" customHeight="1">
      <c r="A544" s="87">
        <v>534</v>
      </c>
      <c r="B544" s="117" t="s">
        <v>253</v>
      </c>
      <c r="C544" s="90" t="s">
        <v>60</v>
      </c>
      <c r="D544" s="90" t="s">
        <v>38</v>
      </c>
      <c r="E544" s="90" t="s">
        <v>113</v>
      </c>
      <c r="F544" s="90" t="s">
        <v>40</v>
      </c>
      <c r="G544" s="91">
        <v>129100</v>
      </c>
    </row>
    <row r="545" spans="1:7" ht="12.75">
      <c r="A545" s="87">
        <v>535</v>
      </c>
      <c r="B545" s="117" t="s">
        <v>68</v>
      </c>
      <c r="C545" s="90" t="s">
        <v>60</v>
      </c>
      <c r="D545" s="90" t="s">
        <v>38</v>
      </c>
      <c r="E545" s="90" t="s">
        <v>5</v>
      </c>
      <c r="F545" s="90" t="s">
        <v>470</v>
      </c>
      <c r="G545" s="91">
        <v>-4623.7</v>
      </c>
    </row>
    <row r="546" spans="1:7" ht="26.25" customHeight="1">
      <c r="A546" s="87">
        <v>536</v>
      </c>
      <c r="B546" s="117" t="s">
        <v>346</v>
      </c>
      <c r="C546" s="90" t="s">
        <v>60</v>
      </c>
      <c r="D546" s="90" t="s">
        <v>38</v>
      </c>
      <c r="E546" s="90" t="s">
        <v>114</v>
      </c>
      <c r="F546" s="90" t="s">
        <v>470</v>
      </c>
      <c r="G546" s="91">
        <v>-4623.7</v>
      </c>
    </row>
    <row r="547" spans="1:7" ht="26.25" customHeight="1">
      <c r="A547" s="87">
        <v>537</v>
      </c>
      <c r="B547" s="117" t="s">
        <v>74</v>
      </c>
      <c r="C547" s="90" t="s">
        <v>60</v>
      </c>
      <c r="D547" s="90" t="s">
        <v>38</v>
      </c>
      <c r="E547" s="90" t="s">
        <v>114</v>
      </c>
      <c r="F547" s="90" t="s">
        <v>471</v>
      </c>
      <c r="G547" s="91">
        <v>-4623.7</v>
      </c>
    </row>
    <row r="548" spans="1:7" ht="12.75">
      <c r="A548" s="87">
        <v>538</v>
      </c>
      <c r="B548" s="131" t="s">
        <v>347</v>
      </c>
      <c r="C548" s="90" t="s">
        <v>60</v>
      </c>
      <c r="D548" s="90" t="s">
        <v>115</v>
      </c>
      <c r="E548" s="90" t="s">
        <v>469</v>
      </c>
      <c r="F548" s="90" t="s">
        <v>470</v>
      </c>
      <c r="G548" s="91">
        <v>21000</v>
      </c>
    </row>
    <row r="549" spans="1:7" ht="26.25" customHeight="1">
      <c r="A549" s="87">
        <v>539</v>
      </c>
      <c r="B549" s="117" t="s">
        <v>568</v>
      </c>
      <c r="C549" s="90" t="s">
        <v>60</v>
      </c>
      <c r="D549" s="90" t="s">
        <v>115</v>
      </c>
      <c r="E549" s="90" t="s">
        <v>189</v>
      </c>
      <c r="F549" s="90" t="s">
        <v>470</v>
      </c>
      <c r="G549" s="91">
        <v>21000</v>
      </c>
    </row>
    <row r="550" spans="1:7" ht="42.75" customHeight="1">
      <c r="A550" s="87">
        <v>540</v>
      </c>
      <c r="B550" s="117" t="s">
        <v>396</v>
      </c>
      <c r="C550" s="90" t="s">
        <v>60</v>
      </c>
      <c r="D550" s="90" t="s">
        <v>115</v>
      </c>
      <c r="E550" s="90" t="s">
        <v>208</v>
      </c>
      <c r="F550" s="90" t="s">
        <v>470</v>
      </c>
      <c r="G550" s="91">
        <v>21000</v>
      </c>
    </row>
    <row r="551" spans="1:7" ht="14.25" customHeight="1">
      <c r="A551" s="87">
        <v>541</v>
      </c>
      <c r="B551" s="117" t="s">
        <v>397</v>
      </c>
      <c r="C551" s="90" t="s">
        <v>60</v>
      </c>
      <c r="D551" s="90" t="s">
        <v>115</v>
      </c>
      <c r="E551" s="90" t="s">
        <v>116</v>
      </c>
      <c r="F551" s="90" t="s">
        <v>470</v>
      </c>
      <c r="G551" s="91">
        <v>21000</v>
      </c>
    </row>
    <row r="552" spans="1:7" ht="15.75" customHeight="1">
      <c r="A552" s="87">
        <v>542</v>
      </c>
      <c r="B552" s="117" t="s">
        <v>349</v>
      </c>
      <c r="C552" s="90" t="s">
        <v>60</v>
      </c>
      <c r="D552" s="90" t="s">
        <v>115</v>
      </c>
      <c r="E552" s="90" t="s">
        <v>116</v>
      </c>
      <c r="F552" s="90" t="s">
        <v>117</v>
      </c>
      <c r="G552" s="91">
        <v>21000</v>
      </c>
    </row>
    <row r="553" spans="1:7" ht="12.75">
      <c r="A553" s="87">
        <v>543</v>
      </c>
      <c r="B553" s="131" t="s">
        <v>350</v>
      </c>
      <c r="C553" s="90" t="s">
        <v>60</v>
      </c>
      <c r="D553" s="90" t="s">
        <v>118</v>
      </c>
      <c r="E553" s="90" t="s">
        <v>469</v>
      </c>
      <c r="F553" s="90" t="s">
        <v>470</v>
      </c>
      <c r="G553" s="91">
        <v>-451156</v>
      </c>
    </row>
    <row r="554" spans="1:7" ht="12.75">
      <c r="A554" s="87">
        <v>544</v>
      </c>
      <c r="B554" s="131" t="s">
        <v>351</v>
      </c>
      <c r="C554" s="90" t="s">
        <v>60</v>
      </c>
      <c r="D554" s="90" t="s">
        <v>119</v>
      </c>
      <c r="E554" s="90" t="s">
        <v>469</v>
      </c>
      <c r="F554" s="90" t="s">
        <v>470</v>
      </c>
      <c r="G554" s="91">
        <v>-451156</v>
      </c>
    </row>
    <row r="555" spans="1:7" ht="26.25" customHeight="1">
      <c r="A555" s="87">
        <v>545</v>
      </c>
      <c r="B555" s="117" t="s">
        <v>582</v>
      </c>
      <c r="C555" s="90" t="s">
        <v>60</v>
      </c>
      <c r="D555" s="90" t="s">
        <v>119</v>
      </c>
      <c r="E555" s="90" t="s">
        <v>223</v>
      </c>
      <c r="F555" s="90" t="s">
        <v>470</v>
      </c>
      <c r="G555" s="91">
        <v>-451156</v>
      </c>
    </row>
    <row r="556" spans="1:7" ht="26.25" customHeight="1">
      <c r="A556" s="87">
        <v>546</v>
      </c>
      <c r="B556" s="117" t="s">
        <v>583</v>
      </c>
      <c r="C556" s="90" t="s">
        <v>60</v>
      </c>
      <c r="D556" s="90" t="s">
        <v>119</v>
      </c>
      <c r="E556" s="90" t="s">
        <v>209</v>
      </c>
      <c r="F556" s="90" t="s">
        <v>470</v>
      </c>
      <c r="G556" s="91">
        <v>-451156</v>
      </c>
    </row>
    <row r="557" spans="1:7" ht="26.25" customHeight="1">
      <c r="A557" s="87">
        <v>547</v>
      </c>
      <c r="B557" s="117" t="s">
        <v>352</v>
      </c>
      <c r="C557" s="90" t="s">
        <v>60</v>
      </c>
      <c r="D557" s="90" t="s">
        <v>119</v>
      </c>
      <c r="E557" s="90" t="s">
        <v>120</v>
      </c>
      <c r="F557" s="90" t="s">
        <v>470</v>
      </c>
      <c r="G557" s="91">
        <v>-29520</v>
      </c>
    </row>
    <row r="558" spans="1:7" ht="26.25" customHeight="1">
      <c r="A558" s="87">
        <v>548</v>
      </c>
      <c r="B558" s="117" t="s">
        <v>74</v>
      </c>
      <c r="C558" s="90" t="s">
        <v>60</v>
      </c>
      <c r="D558" s="90" t="s">
        <v>119</v>
      </c>
      <c r="E558" s="90" t="s">
        <v>120</v>
      </c>
      <c r="F558" s="90" t="s">
        <v>471</v>
      </c>
      <c r="G558" s="91">
        <v>-29520</v>
      </c>
    </row>
    <row r="559" spans="1:7" ht="12.75">
      <c r="A559" s="87">
        <v>549</v>
      </c>
      <c r="B559" s="117" t="s">
        <v>353</v>
      </c>
      <c r="C559" s="90" t="s">
        <v>60</v>
      </c>
      <c r="D559" s="90" t="s">
        <v>119</v>
      </c>
      <c r="E559" s="90" t="s">
        <v>121</v>
      </c>
      <c r="F559" s="90" t="s">
        <v>470</v>
      </c>
      <c r="G559" s="91">
        <v>-171636</v>
      </c>
    </row>
    <row r="560" spans="1:7" ht="26.25" customHeight="1">
      <c r="A560" s="87">
        <v>550</v>
      </c>
      <c r="B560" s="117" t="s">
        <v>74</v>
      </c>
      <c r="C560" s="90" t="s">
        <v>60</v>
      </c>
      <c r="D560" s="90" t="s">
        <v>119</v>
      </c>
      <c r="E560" s="90" t="s">
        <v>121</v>
      </c>
      <c r="F560" s="90" t="s">
        <v>471</v>
      </c>
      <c r="G560" s="91">
        <v>-171636</v>
      </c>
    </row>
    <row r="561" spans="1:7" ht="26.25" customHeight="1">
      <c r="A561" s="87">
        <v>551</v>
      </c>
      <c r="B561" s="117" t="s">
        <v>354</v>
      </c>
      <c r="C561" s="90" t="s">
        <v>60</v>
      </c>
      <c r="D561" s="90" t="s">
        <v>119</v>
      </c>
      <c r="E561" s="90" t="s">
        <v>122</v>
      </c>
      <c r="F561" s="90" t="s">
        <v>470</v>
      </c>
      <c r="G561" s="91">
        <v>-250000</v>
      </c>
    </row>
    <row r="562" spans="1:7" ht="26.25" customHeight="1">
      <c r="A562" s="87">
        <v>552</v>
      </c>
      <c r="B562" s="117" t="s">
        <v>74</v>
      </c>
      <c r="C562" s="90" t="s">
        <v>60</v>
      </c>
      <c r="D562" s="90" t="s">
        <v>119</v>
      </c>
      <c r="E562" s="90" t="s">
        <v>122</v>
      </c>
      <c r="F562" s="90" t="s">
        <v>471</v>
      </c>
      <c r="G562" s="91">
        <v>-250000</v>
      </c>
    </row>
    <row r="563" spans="1:7" ht="26.25" customHeight="1">
      <c r="A563" s="87">
        <v>553</v>
      </c>
      <c r="B563" s="131" t="s">
        <v>398</v>
      </c>
      <c r="C563" s="90" t="s">
        <v>541</v>
      </c>
      <c r="D563" s="90" t="s">
        <v>478</v>
      </c>
      <c r="E563" s="90" t="s">
        <v>469</v>
      </c>
      <c r="F563" s="90" t="s">
        <v>470</v>
      </c>
      <c r="G563" s="91">
        <v>-5643237.08</v>
      </c>
    </row>
    <row r="564" spans="1:7" ht="12.75">
      <c r="A564" s="87">
        <v>554</v>
      </c>
      <c r="B564" s="131" t="s">
        <v>270</v>
      </c>
      <c r="C564" s="90" t="s">
        <v>541</v>
      </c>
      <c r="D564" s="90" t="s">
        <v>8</v>
      </c>
      <c r="E564" s="90" t="s">
        <v>469</v>
      </c>
      <c r="F564" s="90" t="s">
        <v>470</v>
      </c>
      <c r="G564" s="91">
        <v>0</v>
      </c>
    </row>
    <row r="565" spans="1:7" ht="12.75">
      <c r="A565" s="87">
        <v>555</v>
      </c>
      <c r="B565" s="131" t="s">
        <v>275</v>
      </c>
      <c r="C565" s="90" t="s">
        <v>541</v>
      </c>
      <c r="D565" s="90" t="s">
        <v>9</v>
      </c>
      <c r="E565" s="90" t="s">
        <v>469</v>
      </c>
      <c r="F565" s="90" t="s">
        <v>470</v>
      </c>
      <c r="G565" s="91">
        <v>0</v>
      </c>
    </row>
    <row r="566" spans="1:7" ht="26.25" customHeight="1">
      <c r="A566" s="87">
        <v>556</v>
      </c>
      <c r="B566" s="117" t="s">
        <v>565</v>
      </c>
      <c r="C566" s="90" t="s">
        <v>541</v>
      </c>
      <c r="D566" s="90" t="s">
        <v>9</v>
      </c>
      <c r="E566" s="90" t="s">
        <v>428</v>
      </c>
      <c r="F566" s="90" t="s">
        <v>470</v>
      </c>
      <c r="G566" s="91">
        <v>0</v>
      </c>
    </row>
    <row r="567" spans="1:7" ht="26.25" customHeight="1">
      <c r="A567" s="87">
        <v>557</v>
      </c>
      <c r="B567" s="117" t="s">
        <v>567</v>
      </c>
      <c r="C567" s="90" t="s">
        <v>541</v>
      </c>
      <c r="D567" s="90" t="s">
        <v>9</v>
      </c>
      <c r="E567" s="90" t="s">
        <v>429</v>
      </c>
      <c r="F567" s="90" t="s">
        <v>470</v>
      </c>
      <c r="G567" s="91">
        <v>0</v>
      </c>
    </row>
    <row r="568" spans="1:7" ht="51">
      <c r="A568" s="87">
        <v>558</v>
      </c>
      <c r="B568" s="117" t="s">
        <v>280</v>
      </c>
      <c r="C568" s="90" t="s">
        <v>541</v>
      </c>
      <c r="D568" s="90" t="s">
        <v>9</v>
      </c>
      <c r="E568" s="90" t="s">
        <v>123</v>
      </c>
      <c r="F568" s="90" t="s">
        <v>470</v>
      </c>
      <c r="G568" s="91">
        <v>0</v>
      </c>
    </row>
    <row r="569" spans="1:7" ht="26.25" customHeight="1">
      <c r="A569" s="87">
        <v>559</v>
      </c>
      <c r="B569" s="117" t="s">
        <v>74</v>
      </c>
      <c r="C569" s="90" t="s">
        <v>541</v>
      </c>
      <c r="D569" s="90" t="s">
        <v>9</v>
      </c>
      <c r="E569" s="90" t="s">
        <v>123</v>
      </c>
      <c r="F569" s="90" t="s">
        <v>471</v>
      </c>
      <c r="G569" s="91">
        <v>-3675</v>
      </c>
    </row>
    <row r="570" spans="1:7" ht="12.75">
      <c r="A570" s="87">
        <v>560</v>
      </c>
      <c r="B570" s="117" t="s">
        <v>281</v>
      </c>
      <c r="C570" s="90" t="s">
        <v>541</v>
      </c>
      <c r="D570" s="90" t="s">
        <v>9</v>
      </c>
      <c r="E570" s="90" t="s">
        <v>123</v>
      </c>
      <c r="F570" s="90" t="s">
        <v>473</v>
      </c>
      <c r="G570" s="91">
        <v>3675</v>
      </c>
    </row>
    <row r="571" spans="1:7" ht="12.75">
      <c r="A571" s="87">
        <v>561</v>
      </c>
      <c r="B571" s="131" t="s">
        <v>308</v>
      </c>
      <c r="C571" s="90" t="s">
        <v>541</v>
      </c>
      <c r="D571" s="90" t="s">
        <v>474</v>
      </c>
      <c r="E571" s="90" t="s">
        <v>469</v>
      </c>
      <c r="F571" s="90" t="s">
        <v>470</v>
      </c>
      <c r="G571" s="91">
        <v>-5643237.08</v>
      </c>
    </row>
    <row r="572" spans="1:7" ht="12.75">
      <c r="A572" s="87">
        <v>562</v>
      </c>
      <c r="B572" s="131" t="s">
        <v>309</v>
      </c>
      <c r="C572" s="90" t="s">
        <v>541</v>
      </c>
      <c r="D572" s="90" t="s">
        <v>124</v>
      </c>
      <c r="E572" s="90" t="s">
        <v>469</v>
      </c>
      <c r="F572" s="90" t="s">
        <v>470</v>
      </c>
      <c r="G572" s="91">
        <v>530967.46</v>
      </c>
    </row>
    <row r="573" spans="1:7" ht="26.25" customHeight="1">
      <c r="A573" s="87">
        <v>563</v>
      </c>
      <c r="B573" s="117" t="s">
        <v>573</v>
      </c>
      <c r="C573" s="90" t="s">
        <v>541</v>
      </c>
      <c r="D573" s="90" t="s">
        <v>124</v>
      </c>
      <c r="E573" s="90" t="s">
        <v>195</v>
      </c>
      <c r="F573" s="90" t="s">
        <v>470</v>
      </c>
      <c r="G573" s="91">
        <v>530967.46</v>
      </c>
    </row>
    <row r="574" spans="1:7" ht="26.25" customHeight="1">
      <c r="A574" s="87">
        <v>564</v>
      </c>
      <c r="B574" s="117" t="s">
        <v>574</v>
      </c>
      <c r="C574" s="90" t="s">
        <v>541</v>
      </c>
      <c r="D574" s="90" t="s">
        <v>124</v>
      </c>
      <c r="E574" s="90" t="s">
        <v>196</v>
      </c>
      <c r="F574" s="90" t="s">
        <v>470</v>
      </c>
      <c r="G574" s="91">
        <v>530967.46</v>
      </c>
    </row>
    <row r="575" spans="1:7" ht="38.25">
      <c r="A575" s="87">
        <v>565</v>
      </c>
      <c r="B575" s="117" t="s">
        <v>310</v>
      </c>
      <c r="C575" s="90" t="s">
        <v>541</v>
      </c>
      <c r="D575" s="90" t="s">
        <v>124</v>
      </c>
      <c r="E575" s="90" t="s">
        <v>125</v>
      </c>
      <c r="F575" s="90" t="s">
        <v>470</v>
      </c>
      <c r="G575" s="91">
        <v>530967.46</v>
      </c>
    </row>
    <row r="576" spans="1:7" ht="12.75">
      <c r="A576" s="87">
        <v>566</v>
      </c>
      <c r="B576" s="117" t="s">
        <v>281</v>
      </c>
      <c r="C576" s="90" t="s">
        <v>541</v>
      </c>
      <c r="D576" s="90" t="s">
        <v>124</v>
      </c>
      <c r="E576" s="90" t="s">
        <v>125</v>
      </c>
      <c r="F576" s="90" t="s">
        <v>473</v>
      </c>
      <c r="G576" s="91">
        <v>467011.8</v>
      </c>
    </row>
    <row r="577" spans="1:7" ht="12.75">
      <c r="A577" s="87">
        <v>567</v>
      </c>
      <c r="B577" s="117" t="s">
        <v>311</v>
      </c>
      <c r="C577" s="90" t="s">
        <v>541</v>
      </c>
      <c r="D577" s="90" t="s">
        <v>124</v>
      </c>
      <c r="E577" s="90" t="s">
        <v>125</v>
      </c>
      <c r="F577" s="90" t="s">
        <v>126</v>
      </c>
      <c r="G577" s="91">
        <v>63955.66</v>
      </c>
    </row>
    <row r="578" spans="1:7" ht="12.75">
      <c r="A578" s="87">
        <v>568</v>
      </c>
      <c r="B578" s="131" t="s">
        <v>312</v>
      </c>
      <c r="C578" s="90" t="s">
        <v>541</v>
      </c>
      <c r="D578" s="90" t="s">
        <v>475</v>
      </c>
      <c r="E578" s="90" t="s">
        <v>469</v>
      </c>
      <c r="F578" s="90" t="s">
        <v>470</v>
      </c>
      <c r="G578" s="91">
        <v>-6293004.54</v>
      </c>
    </row>
    <row r="579" spans="1:7" ht="26.25" customHeight="1">
      <c r="A579" s="87">
        <v>569</v>
      </c>
      <c r="B579" s="117" t="s">
        <v>573</v>
      </c>
      <c r="C579" s="90" t="s">
        <v>541</v>
      </c>
      <c r="D579" s="90" t="s">
        <v>475</v>
      </c>
      <c r="E579" s="90" t="s">
        <v>195</v>
      </c>
      <c r="F579" s="90" t="s">
        <v>470</v>
      </c>
      <c r="G579" s="91">
        <v>-6293004.54</v>
      </c>
    </row>
    <row r="580" spans="1:7" ht="26.25" customHeight="1">
      <c r="A580" s="87">
        <v>570</v>
      </c>
      <c r="B580" s="117" t="s">
        <v>575</v>
      </c>
      <c r="C580" s="90" t="s">
        <v>541</v>
      </c>
      <c r="D580" s="90" t="s">
        <v>475</v>
      </c>
      <c r="E580" s="90" t="s">
        <v>197</v>
      </c>
      <c r="F580" s="90" t="s">
        <v>470</v>
      </c>
      <c r="G580" s="91">
        <v>-6293004.54</v>
      </c>
    </row>
    <row r="581" spans="1:7" ht="38.25">
      <c r="A581" s="87">
        <v>571</v>
      </c>
      <c r="B581" s="117" t="s">
        <v>313</v>
      </c>
      <c r="C581" s="90" t="s">
        <v>541</v>
      </c>
      <c r="D581" s="90" t="s">
        <v>475</v>
      </c>
      <c r="E581" s="90" t="s">
        <v>127</v>
      </c>
      <c r="F581" s="90" t="s">
        <v>470</v>
      </c>
      <c r="G581" s="91">
        <v>-716000</v>
      </c>
    </row>
    <row r="582" spans="1:7" ht="12.75">
      <c r="A582" s="87">
        <v>572</v>
      </c>
      <c r="B582" s="117" t="s">
        <v>311</v>
      </c>
      <c r="C582" s="90" t="s">
        <v>541</v>
      </c>
      <c r="D582" s="90" t="s">
        <v>475</v>
      </c>
      <c r="E582" s="90" t="s">
        <v>127</v>
      </c>
      <c r="F582" s="90" t="s">
        <v>126</v>
      </c>
      <c r="G582" s="91">
        <v>-716000</v>
      </c>
    </row>
    <row r="583" spans="1:7" ht="63.75">
      <c r="A583" s="87">
        <v>573</v>
      </c>
      <c r="B583" s="117" t="s">
        <v>315</v>
      </c>
      <c r="C583" s="90" t="s">
        <v>541</v>
      </c>
      <c r="D583" s="90" t="s">
        <v>475</v>
      </c>
      <c r="E583" s="90" t="s">
        <v>539</v>
      </c>
      <c r="F583" s="90" t="s">
        <v>470</v>
      </c>
      <c r="G583" s="91">
        <v>0</v>
      </c>
    </row>
    <row r="584" spans="1:7" ht="18" customHeight="1">
      <c r="A584" s="87">
        <v>574</v>
      </c>
      <c r="B584" s="117" t="s">
        <v>258</v>
      </c>
      <c r="C584" s="90" t="s">
        <v>541</v>
      </c>
      <c r="D584" s="90" t="s">
        <v>475</v>
      </c>
      <c r="E584" s="90" t="s">
        <v>539</v>
      </c>
      <c r="F584" s="90" t="s">
        <v>538</v>
      </c>
      <c r="G584" s="91">
        <v>-8218032.4</v>
      </c>
    </row>
    <row r="585" spans="1:7" ht="15" customHeight="1">
      <c r="A585" s="87">
        <v>575</v>
      </c>
      <c r="B585" s="117" t="s">
        <v>281</v>
      </c>
      <c r="C585" s="90" t="s">
        <v>541</v>
      </c>
      <c r="D585" s="90" t="s">
        <v>475</v>
      </c>
      <c r="E585" s="90" t="s">
        <v>539</v>
      </c>
      <c r="F585" s="90" t="s">
        <v>473</v>
      </c>
      <c r="G585" s="91">
        <v>8218032.4</v>
      </c>
    </row>
    <row r="586" spans="1:7" ht="63.75">
      <c r="A586" s="87">
        <v>576</v>
      </c>
      <c r="B586" s="117" t="s">
        <v>607</v>
      </c>
      <c r="C586" s="90" t="s">
        <v>541</v>
      </c>
      <c r="D586" s="90" t="s">
        <v>475</v>
      </c>
      <c r="E586" s="90" t="s">
        <v>540</v>
      </c>
      <c r="F586" s="90" t="s">
        <v>470</v>
      </c>
      <c r="G586" s="91">
        <v>-1300</v>
      </c>
    </row>
    <row r="587" spans="1:7" ht="26.25" customHeight="1">
      <c r="A587" s="87">
        <v>577</v>
      </c>
      <c r="B587" s="117" t="s">
        <v>256</v>
      </c>
      <c r="C587" s="90" t="s">
        <v>541</v>
      </c>
      <c r="D587" s="90" t="s">
        <v>475</v>
      </c>
      <c r="E587" s="90" t="s">
        <v>540</v>
      </c>
      <c r="F587" s="90" t="s">
        <v>471</v>
      </c>
      <c r="G587" s="91">
        <v>-303509.08</v>
      </c>
    </row>
    <row r="588" spans="1:7" ht="12.75">
      <c r="A588" s="87">
        <v>578</v>
      </c>
      <c r="B588" s="117" t="s">
        <v>281</v>
      </c>
      <c r="C588" s="90" t="s">
        <v>541</v>
      </c>
      <c r="D588" s="90" t="s">
        <v>475</v>
      </c>
      <c r="E588" s="90" t="s">
        <v>540</v>
      </c>
      <c r="F588" s="90" t="s">
        <v>473</v>
      </c>
      <c r="G588" s="91">
        <v>302209.08</v>
      </c>
    </row>
    <row r="589" spans="1:7" ht="25.5">
      <c r="A589" s="87">
        <v>579</v>
      </c>
      <c r="B589" s="117" t="s">
        <v>317</v>
      </c>
      <c r="C589" s="90" t="s">
        <v>541</v>
      </c>
      <c r="D589" s="90" t="s">
        <v>475</v>
      </c>
      <c r="E589" s="90" t="s">
        <v>533</v>
      </c>
      <c r="F589" s="90" t="s">
        <v>470</v>
      </c>
      <c r="G589" s="91">
        <v>-8182000</v>
      </c>
    </row>
    <row r="590" spans="1:7" ht="26.25" customHeight="1">
      <c r="A590" s="87">
        <v>580</v>
      </c>
      <c r="B590" s="117" t="s">
        <v>74</v>
      </c>
      <c r="C590" s="90" t="s">
        <v>541</v>
      </c>
      <c r="D590" s="90" t="s">
        <v>475</v>
      </c>
      <c r="E590" s="90" t="s">
        <v>533</v>
      </c>
      <c r="F590" s="90" t="s">
        <v>471</v>
      </c>
      <c r="G590" s="91">
        <v>-5784327.66</v>
      </c>
    </row>
    <row r="591" spans="1:7" ht="12.75">
      <c r="A591" s="87">
        <v>581</v>
      </c>
      <c r="B591" s="117" t="s">
        <v>281</v>
      </c>
      <c r="C591" s="90" t="s">
        <v>541</v>
      </c>
      <c r="D591" s="90" t="s">
        <v>475</v>
      </c>
      <c r="E591" s="90" t="s">
        <v>533</v>
      </c>
      <c r="F591" s="90" t="s">
        <v>473</v>
      </c>
      <c r="G591" s="91">
        <v>-407982.34</v>
      </c>
    </row>
    <row r="592" spans="1:7" ht="12.75">
      <c r="A592" s="87">
        <v>582</v>
      </c>
      <c r="B592" s="117" t="s">
        <v>311</v>
      </c>
      <c r="C592" s="90" t="s">
        <v>541</v>
      </c>
      <c r="D592" s="90" t="s">
        <v>475</v>
      </c>
      <c r="E592" s="90" t="s">
        <v>533</v>
      </c>
      <c r="F592" s="90" t="s">
        <v>126</v>
      </c>
      <c r="G592" s="91">
        <v>-1989690</v>
      </c>
    </row>
    <row r="593" spans="1:7" ht="38.25">
      <c r="A593" s="87">
        <v>583</v>
      </c>
      <c r="B593" s="117" t="s">
        <v>318</v>
      </c>
      <c r="C593" s="90" t="s">
        <v>541</v>
      </c>
      <c r="D593" s="90" t="s">
        <v>475</v>
      </c>
      <c r="E593" s="90" t="s">
        <v>476</v>
      </c>
      <c r="F593" s="90" t="s">
        <v>470</v>
      </c>
      <c r="G593" s="91">
        <v>2606295.46</v>
      </c>
    </row>
    <row r="594" spans="1:7" ht="15" customHeight="1">
      <c r="A594" s="87">
        <v>584</v>
      </c>
      <c r="B594" s="117" t="s">
        <v>258</v>
      </c>
      <c r="C594" s="90" t="s">
        <v>541</v>
      </c>
      <c r="D594" s="90" t="s">
        <v>475</v>
      </c>
      <c r="E594" s="90" t="s">
        <v>476</v>
      </c>
      <c r="F594" s="90" t="s">
        <v>538</v>
      </c>
      <c r="G594" s="91">
        <v>-1697003.85</v>
      </c>
    </row>
    <row r="595" spans="1:7" ht="26.25" customHeight="1">
      <c r="A595" s="87">
        <v>585</v>
      </c>
      <c r="B595" s="117" t="s">
        <v>74</v>
      </c>
      <c r="C595" s="90" t="s">
        <v>541</v>
      </c>
      <c r="D595" s="90" t="s">
        <v>475</v>
      </c>
      <c r="E595" s="90" t="s">
        <v>476</v>
      </c>
      <c r="F595" s="90" t="s">
        <v>471</v>
      </c>
      <c r="G595" s="91">
        <v>-3667954.9</v>
      </c>
    </row>
    <row r="596" spans="1:7" ht="12.75">
      <c r="A596" s="87">
        <v>586</v>
      </c>
      <c r="B596" s="117" t="s">
        <v>281</v>
      </c>
      <c r="C596" s="90" t="s">
        <v>541</v>
      </c>
      <c r="D596" s="90" t="s">
        <v>475</v>
      </c>
      <c r="E596" s="90" t="s">
        <v>476</v>
      </c>
      <c r="F596" s="90" t="s">
        <v>473</v>
      </c>
      <c r="G596" s="91">
        <v>7056704.21</v>
      </c>
    </row>
    <row r="597" spans="1:7" ht="12.75">
      <c r="A597" s="87">
        <v>587</v>
      </c>
      <c r="B597" s="117" t="s">
        <v>311</v>
      </c>
      <c r="C597" s="90" t="s">
        <v>541</v>
      </c>
      <c r="D597" s="90" t="s">
        <v>475</v>
      </c>
      <c r="E597" s="90" t="s">
        <v>476</v>
      </c>
      <c r="F597" s="90" t="s">
        <v>126</v>
      </c>
      <c r="G597" s="91">
        <v>954918</v>
      </c>
    </row>
    <row r="598" spans="1:7" ht="12.75">
      <c r="A598" s="87">
        <v>588</v>
      </c>
      <c r="B598" s="117" t="s">
        <v>319</v>
      </c>
      <c r="C598" s="90" t="s">
        <v>541</v>
      </c>
      <c r="D598" s="90" t="s">
        <v>475</v>
      </c>
      <c r="E598" s="90" t="s">
        <v>476</v>
      </c>
      <c r="F598" s="90" t="s">
        <v>472</v>
      </c>
      <c r="G598" s="91">
        <v>-40368</v>
      </c>
    </row>
    <row r="599" spans="1:7" ht="38.25">
      <c r="A599" s="87">
        <v>589</v>
      </c>
      <c r="B599" s="117" t="s">
        <v>320</v>
      </c>
      <c r="C599" s="90" t="s">
        <v>541</v>
      </c>
      <c r="D599" s="90" t="s">
        <v>475</v>
      </c>
      <c r="E599" s="90" t="s">
        <v>128</v>
      </c>
      <c r="F599" s="90" t="s">
        <v>470</v>
      </c>
      <c r="G599" s="91">
        <v>0</v>
      </c>
    </row>
    <row r="600" spans="1:7" ht="12.75">
      <c r="A600" s="87">
        <v>590</v>
      </c>
      <c r="B600" s="117" t="s">
        <v>258</v>
      </c>
      <c r="C600" s="90" t="s">
        <v>541</v>
      </c>
      <c r="D600" s="90" t="s">
        <v>475</v>
      </c>
      <c r="E600" s="90" t="s">
        <v>128</v>
      </c>
      <c r="F600" s="90" t="s">
        <v>538</v>
      </c>
      <c r="G600" s="91">
        <v>-459972.42</v>
      </c>
    </row>
    <row r="601" spans="1:7" ht="12.75">
      <c r="A601" s="87">
        <v>591</v>
      </c>
      <c r="B601" s="117" t="s">
        <v>281</v>
      </c>
      <c r="C601" s="90" t="s">
        <v>541</v>
      </c>
      <c r="D601" s="90" t="s">
        <v>475</v>
      </c>
      <c r="E601" s="90" t="s">
        <v>128</v>
      </c>
      <c r="F601" s="90" t="s">
        <v>473</v>
      </c>
      <c r="G601" s="91">
        <v>459972.42</v>
      </c>
    </row>
    <row r="602" spans="1:7" ht="12.75">
      <c r="A602" s="87">
        <v>592</v>
      </c>
      <c r="B602" s="131" t="s">
        <v>321</v>
      </c>
      <c r="C602" s="90" t="s">
        <v>541</v>
      </c>
      <c r="D602" s="90" t="s">
        <v>129</v>
      </c>
      <c r="E602" s="90" t="s">
        <v>469</v>
      </c>
      <c r="F602" s="90" t="s">
        <v>470</v>
      </c>
      <c r="G602" s="91">
        <v>135300</v>
      </c>
    </row>
    <row r="603" spans="1:7" ht="26.25" customHeight="1">
      <c r="A603" s="87">
        <v>593</v>
      </c>
      <c r="B603" s="117" t="s">
        <v>573</v>
      </c>
      <c r="C603" s="90" t="s">
        <v>541</v>
      </c>
      <c r="D603" s="90" t="s">
        <v>129</v>
      </c>
      <c r="E603" s="90" t="s">
        <v>195</v>
      </c>
      <c r="F603" s="90" t="s">
        <v>470</v>
      </c>
      <c r="G603" s="91">
        <v>135300</v>
      </c>
    </row>
    <row r="604" spans="1:7" ht="38.25">
      <c r="A604" s="87">
        <v>594</v>
      </c>
      <c r="B604" s="117" t="s">
        <v>576</v>
      </c>
      <c r="C604" s="90" t="s">
        <v>541</v>
      </c>
      <c r="D604" s="90" t="s">
        <v>129</v>
      </c>
      <c r="E604" s="90" t="s">
        <v>198</v>
      </c>
      <c r="F604" s="90" t="s">
        <v>470</v>
      </c>
      <c r="G604" s="91">
        <v>135300</v>
      </c>
    </row>
    <row r="605" spans="1:7" ht="38.25">
      <c r="A605" s="87">
        <v>595</v>
      </c>
      <c r="B605" s="117" t="s">
        <v>322</v>
      </c>
      <c r="C605" s="90" t="s">
        <v>541</v>
      </c>
      <c r="D605" s="90" t="s">
        <v>129</v>
      </c>
      <c r="E605" s="90" t="s">
        <v>130</v>
      </c>
      <c r="F605" s="90" t="s">
        <v>470</v>
      </c>
      <c r="G605" s="91">
        <v>135300</v>
      </c>
    </row>
    <row r="606" spans="1:7" ht="12.75">
      <c r="A606" s="87">
        <v>596</v>
      </c>
      <c r="B606" s="117" t="s">
        <v>311</v>
      </c>
      <c r="C606" s="90" t="s">
        <v>541</v>
      </c>
      <c r="D606" s="90" t="s">
        <v>129</v>
      </c>
      <c r="E606" s="90" t="s">
        <v>130</v>
      </c>
      <c r="F606" s="90" t="s">
        <v>126</v>
      </c>
      <c r="G606" s="91">
        <v>135300</v>
      </c>
    </row>
    <row r="607" spans="1:7" ht="26.25" customHeight="1">
      <c r="A607" s="87">
        <v>597</v>
      </c>
      <c r="B607" s="131" t="s">
        <v>323</v>
      </c>
      <c r="C607" s="90" t="s">
        <v>541</v>
      </c>
      <c r="D607" s="90" t="s">
        <v>477</v>
      </c>
      <c r="E607" s="90" t="s">
        <v>469</v>
      </c>
      <c r="F607" s="90" t="s">
        <v>470</v>
      </c>
      <c r="G607" s="91">
        <v>-16500</v>
      </c>
    </row>
    <row r="608" spans="1:7" ht="51">
      <c r="A608" s="87">
        <v>598</v>
      </c>
      <c r="B608" s="117" t="s">
        <v>545</v>
      </c>
      <c r="C608" s="90" t="s">
        <v>541</v>
      </c>
      <c r="D608" s="90" t="s">
        <v>477</v>
      </c>
      <c r="E608" s="90" t="s">
        <v>220</v>
      </c>
      <c r="F608" s="90" t="s">
        <v>470</v>
      </c>
      <c r="G608" s="91">
        <v>9000</v>
      </c>
    </row>
    <row r="609" spans="1:7" ht="38.25">
      <c r="A609" s="87">
        <v>599</v>
      </c>
      <c r="B609" s="117" t="s">
        <v>546</v>
      </c>
      <c r="C609" s="90" t="s">
        <v>541</v>
      </c>
      <c r="D609" s="90" t="s">
        <v>477</v>
      </c>
      <c r="E609" s="90" t="s">
        <v>221</v>
      </c>
      <c r="F609" s="90" t="s">
        <v>470</v>
      </c>
      <c r="G609" s="91">
        <v>9000</v>
      </c>
    </row>
    <row r="610" spans="1:7" ht="26.25" customHeight="1">
      <c r="A610" s="87">
        <v>600</v>
      </c>
      <c r="B610" s="117" t="s">
        <v>324</v>
      </c>
      <c r="C610" s="90" t="s">
        <v>541</v>
      </c>
      <c r="D610" s="90" t="s">
        <v>477</v>
      </c>
      <c r="E610" s="90" t="s">
        <v>33</v>
      </c>
      <c r="F610" s="90" t="s">
        <v>470</v>
      </c>
      <c r="G610" s="91">
        <v>9000</v>
      </c>
    </row>
    <row r="611" spans="1:7" ht="26.25" customHeight="1">
      <c r="A611" s="87">
        <v>601</v>
      </c>
      <c r="B611" s="117" t="s">
        <v>74</v>
      </c>
      <c r="C611" s="90" t="s">
        <v>541</v>
      </c>
      <c r="D611" s="90" t="s">
        <v>477</v>
      </c>
      <c r="E611" s="90" t="s">
        <v>33</v>
      </c>
      <c r="F611" s="90" t="s">
        <v>471</v>
      </c>
      <c r="G611" s="91">
        <v>9000</v>
      </c>
    </row>
    <row r="612" spans="1:7" ht="26.25" customHeight="1">
      <c r="A612" s="87">
        <v>602</v>
      </c>
      <c r="B612" s="117" t="s">
        <v>573</v>
      </c>
      <c r="C612" s="90" t="s">
        <v>541</v>
      </c>
      <c r="D612" s="90" t="s">
        <v>477</v>
      </c>
      <c r="E612" s="90" t="s">
        <v>195</v>
      </c>
      <c r="F612" s="90" t="s">
        <v>470</v>
      </c>
      <c r="G612" s="91">
        <v>-25500</v>
      </c>
    </row>
    <row r="613" spans="1:7" ht="26.25" customHeight="1">
      <c r="A613" s="87">
        <v>603</v>
      </c>
      <c r="B613" s="117" t="s">
        <v>574</v>
      </c>
      <c r="C613" s="90" t="s">
        <v>541</v>
      </c>
      <c r="D613" s="90" t="s">
        <v>477</v>
      </c>
      <c r="E613" s="90" t="s">
        <v>196</v>
      </c>
      <c r="F613" s="90" t="s">
        <v>470</v>
      </c>
      <c r="G613" s="91">
        <v>900</v>
      </c>
    </row>
    <row r="614" spans="1:7" ht="38.25">
      <c r="A614" s="87">
        <v>604</v>
      </c>
      <c r="B614" s="117" t="s">
        <v>310</v>
      </c>
      <c r="C614" s="90" t="s">
        <v>541</v>
      </c>
      <c r="D614" s="90" t="s">
        <v>477</v>
      </c>
      <c r="E614" s="90" t="s">
        <v>125</v>
      </c>
      <c r="F614" s="90" t="s">
        <v>470</v>
      </c>
      <c r="G614" s="91">
        <v>900</v>
      </c>
    </row>
    <row r="615" spans="1:7" ht="12.75">
      <c r="A615" s="87">
        <v>605</v>
      </c>
      <c r="B615" s="117" t="s">
        <v>281</v>
      </c>
      <c r="C615" s="90" t="s">
        <v>541</v>
      </c>
      <c r="D615" s="90" t="s">
        <v>477</v>
      </c>
      <c r="E615" s="90" t="s">
        <v>125</v>
      </c>
      <c r="F615" s="90" t="s">
        <v>473</v>
      </c>
      <c r="G615" s="91">
        <v>2900</v>
      </c>
    </row>
    <row r="616" spans="1:7" ht="12.75">
      <c r="A616" s="87">
        <v>606</v>
      </c>
      <c r="B616" s="117" t="s">
        <v>311</v>
      </c>
      <c r="C616" s="90" t="s">
        <v>541</v>
      </c>
      <c r="D616" s="90" t="s">
        <v>477</v>
      </c>
      <c r="E616" s="90" t="s">
        <v>125</v>
      </c>
      <c r="F616" s="90" t="s">
        <v>126</v>
      </c>
      <c r="G616" s="91">
        <v>-2000</v>
      </c>
    </row>
    <row r="617" spans="1:7" ht="26.25" customHeight="1">
      <c r="A617" s="87">
        <v>607</v>
      </c>
      <c r="B617" s="117" t="s">
        <v>575</v>
      </c>
      <c r="C617" s="90" t="s">
        <v>541</v>
      </c>
      <c r="D617" s="90" t="s">
        <v>477</v>
      </c>
      <c r="E617" s="90" t="s">
        <v>197</v>
      </c>
      <c r="F617" s="90" t="s">
        <v>470</v>
      </c>
      <c r="G617" s="91">
        <v>-20000</v>
      </c>
    </row>
    <row r="618" spans="1:7" ht="63.75">
      <c r="A618" s="87">
        <v>608</v>
      </c>
      <c r="B618" s="117" t="s">
        <v>607</v>
      </c>
      <c r="C618" s="90" t="s">
        <v>541</v>
      </c>
      <c r="D618" s="90" t="s">
        <v>477</v>
      </c>
      <c r="E618" s="90" t="s">
        <v>540</v>
      </c>
      <c r="F618" s="90" t="s">
        <v>470</v>
      </c>
      <c r="G618" s="91">
        <v>1300</v>
      </c>
    </row>
    <row r="619" spans="1:7" ht="26.25" customHeight="1">
      <c r="A619" s="87">
        <v>609</v>
      </c>
      <c r="B619" s="117" t="s">
        <v>74</v>
      </c>
      <c r="C619" s="90" t="s">
        <v>541</v>
      </c>
      <c r="D619" s="90" t="s">
        <v>477</v>
      </c>
      <c r="E619" s="90" t="s">
        <v>540</v>
      </c>
      <c r="F619" s="90" t="s">
        <v>471</v>
      </c>
      <c r="G619" s="91">
        <v>-33700</v>
      </c>
    </row>
    <row r="620" spans="1:7" ht="12.75">
      <c r="A620" s="87">
        <v>610</v>
      </c>
      <c r="B620" s="117" t="s">
        <v>281</v>
      </c>
      <c r="C620" s="90" t="s">
        <v>541</v>
      </c>
      <c r="D620" s="90" t="s">
        <v>477</v>
      </c>
      <c r="E620" s="90" t="s">
        <v>540</v>
      </c>
      <c r="F620" s="90" t="s">
        <v>473</v>
      </c>
      <c r="G620" s="91">
        <v>40000</v>
      </c>
    </row>
    <row r="621" spans="1:7" ht="12.75">
      <c r="A621" s="87">
        <v>611</v>
      </c>
      <c r="B621" s="117" t="s">
        <v>311</v>
      </c>
      <c r="C621" s="90" t="s">
        <v>541</v>
      </c>
      <c r="D621" s="90" t="s">
        <v>477</v>
      </c>
      <c r="E621" s="90" t="s">
        <v>540</v>
      </c>
      <c r="F621" s="90" t="s">
        <v>126</v>
      </c>
      <c r="G621" s="91">
        <v>-5000</v>
      </c>
    </row>
    <row r="622" spans="1:7" ht="38.25">
      <c r="A622" s="87">
        <v>612</v>
      </c>
      <c r="B622" s="117" t="s">
        <v>318</v>
      </c>
      <c r="C622" s="90" t="s">
        <v>541</v>
      </c>
      <c r="D622" s="90" t="s">
        <v>477</v>
      </c>
      <c r="E622" s="90" t="s">
        <v>476</v>
      </c>
      <c r="F622" s="90" t="s">
        <v>470</v>
      </c>
      <c r="G622" s="91">
        <v>-21300</v>
      </c>
    </row>
    <row r="623" spans="1:7" ht="26.25" customHeight="1">
      <c r="A623" s="87">
        <v>613</v>
      </c>
      <c r="B623" s="117" t="s">
        <v>74</v>
      </c>
      <c r="C623" s="90" t="s">
        <v>541</v>
      </c>
      <c r="D623" s="90" t="s">
        <v>477</v>
      </c>
      <c r="E623" s="90" t="s">
        <v>476</v>
      </c>
      <c r="F623" s="90" t="s">
        <v>471</v>
      </c>
      <c r="G623" s="91">
        <v>-5100</v>
      </c>
    </row>
    <row r="624" spans="1:7" ht="12.75">
      <c r="A624" s="87">
        <v>614</v>
      </c>
      <c r="B624" s="117" t="s">
        <v>281</v>
      </c>
      <c r="C624" s="90" t="s">
        <v>541</v>
      </c>
      <c r="D624" s="90" t="s">
        <v>477</v>
      </c>
      <c r="E624" s="90" t="s">
        <v>476</v>
      </c>
      <c r="F624" s="90" t="s">
        <v>473</v>
      </c>
      <c r="G624" s="91">
        <v>-16200</v>
      </c>
    </row>
    <row r="625" spans="1:7" ht="38.25">
      <c r="A625" s="87">
        <v>615</v>
      </c>
      <c r="B625" s="117" t="s">
        <v>576</v>
      </c>
      <c r="C625" s="90" t="s">
        <v>541</v>
      </c>
      <c r="D625" s="90" t="s">
        <v>477</v>
      </c>
      <c r="E625" s="90" t="s">
        <v>198</v>
      </c>
      <c r="F625" s="90" t="s">
        <v>470</v>
      </c>
      <c r="G625" s="91">
        <v>-6400</v>
      </c>
    </row>
    <row r="626" spans="1:7" ht="38.25">
      <c r="A626" s="87">
        <v>616</v>
      </c>
      <c r="B626" s="117" t="s">
        <v>322</v>
      </c>
      <c r="C626" s="90" t="s">
        <v>541</v>
      </c>
      <c r="D626" s="90" t="s">
        <v>477</v>
      </c>
      <c r="E626" s="90" t="s">
        <v>130</v>
      </c>
      <c r="F626" s="90" t="s">
        <v>470</v>
      </c>
      <c r="G626" s="91">
        <v>-6400</v>
      </c>
    </row>
    <row r="627" spans="1:7" ht="12.75">
      <c r="A627" s="87">
        <v>617</v>
      </c>
      <c r="B627" s="117" t="s">
        <v>311</v>
      </c>
      <c r="C627" s="90" t="s">
        <v>541</v>
      </c>
      <c r="D627" s="90" t="s">
        <v>477</v>
      </c>
      <c r="E627" s="90" t="s">
        <v>130</v>
      </c>
      <c r="F627" s="90" t="s">
        <v>126</v>
      </c>
      <c r="G627" s="91">
        <v>-6400</v>
      </c>
    </row>
    <row r="628" spans="1:7" ht="12.75">
      <c r="A628" s="87">
        <v>618</v>
      </c>
      <c r="B628" s="131" t="s">
        <v>327</v>
      </c>
      <c r="C628" s="90" t="s">
        <v>541</v>
      </c>
      <c r="D628" s="90" t="s">
        <v>108</v>
      </c>
      <c r="E628" s="90" t="s">
        <v>469</v>
      </c>
      <c r="F628" s="90" t="s">
        <v>470</v>
      </c>
      <c r="G628" s="91">
        <v>0</v>
      </c>
    </row>
    <row r="629" spans="1:7" ht="26.25" customHeight="1">
      <c r="A629" s="87">
        <v>619</v>
      </c>
      <c r="B629" s="117" t="s">
        <v>573</v>
      </c>
      <c r="C629" s="90" t="s">
        <v>541</v>
      </c>
      <c r="D629" s="90" t="s">
        <v>108</v>
      </c>
      <c r="E629" s="90" t="s">
        <v>195</v>
      </c>
      <c r="F629" s="90" t="s">
        <v>470</v>
      </c>
      <c r="G629" s="91">
        <v>0</v>
      </c>
    </row>
    <row r="630" spans="1:7" ht="38.25">
      <c r="A630" s="87">
        <v>620</v>
      </c>
      <c r="B630" s="117" t="s">
        <v>576</v>
      </c>
      <c r="C630" s="90" t="s">
        <v>541</v>
      </c>
      <c r="D630" s="90" t="s">
        <v>108</v>
      </c>
      <c r="E630" s="90" t="s">
        <v>198</v>
      </c>
      <c r="F630" s="90" t="s">
        <v>470</v>
      </c>
      <c r="G630" s="91">
        <v>0</v>
      </c>
    </row>
    <row r="631" spans="1:7" ht="26.25" customHeight="1">
      <c r="A631" s="87">
        <v>621</v>
      </c>
      <c r="B631" s="117" t="s">
        <v>399</v>
      </c>
      <c r="C631" s="90" t="s">
        <v>541</v>
      </c>
      <c r="D631" s="90" t="s">
        <v>108</v>
      </c>
      <c r="E631" s="90" t="s">
        <v>131</v>
      </c>
      <c r="F631" s="90" t="s">
        <v>470</v>
      </c>
      <c r="G631" s="91">
        <v>0</v>
      </c>
    </row>
    <row r="632" spans="1:7" ht="26.25" customHeight="1">
      <c r="A632" s="87">
        <v>622</v>
      </c>
      <c r="B632" s="117" t="s">
        <v>74</v>
      </c>
      <c r="C632" s="90" t="s">
        <v>541</v>
      </c>
      <c r="D632" s="90" t="s">
        <v>108</v>
      </c>
      <c r="E632" s="90" t="s">
        <v>131</v>
      </c>
      <c r="F632" s="90" t="s">
        <v>471</v>
      </c>
      <c r="G632" s="91">
        <v>-5869.6</v>
      </c>
    </row>
    <row r="633" spans="1:7" ht="12.75">
      <c r="A633" s="87">
        <v>623</v>
      </c>
      <c r="B633" s="117" t="s">
        <v>311</v>
      </c>
      <c r="C633" s="90" t="s">
        <v>541</v>
      </c>
      <c r="D633" s="90" t="s">
        <v>108</v>
      </c>
      <c r="E633" s="90" t="s">
        <v>131</v>
      </c>
      <c r="F633" s="90" t="s">
        <v>126</v>
      </c>
      <c r="G633" s="91">
        <v>5869.6</v>
      </c>
    </row>
    <row r="634" spans="1:7" ht="26.25" customHeight="1">
      <c r="A634" s="87">
        <v>624</v>
      </c>
      <c r="B634" s="117" t="s">
        <v>328</v>
      </c>
      <c r="C634" s="90" t="s">
        <v>541</v>
      </c>
      <c r="D634" s="90" t="s">
        <v>108</v>
      </c>
      <c r="E634" s="90" t="s">
        <v>132</v>
      </c>
      <c r="F634" s="90" t="s">
        <v>470</v>
      </c>
      <c r="G634" s="91">
        <v>0</v>
      </c>
    </row>
    <row r="635" spans="1:7" ht="26.25" customHeight="1">
      <c r="A635" s="87">
        <v>625</v>
      </c>
      <c r="B635" s="117" t="s">
        <v>74</v>
      </c>
      <c r="C635" s="90" t="s">
        <v>541</v>
      </c>
      <c r="D635" s="90" t="s">
        <v>108</v>
      </c>
      <c r="E635" s="90" t="s">
        <v>132</v>
      </c>
      <c r="F635" s="90" t="s">
        <v>471</v>
      </c>
      <c r="G635" s="91">
        <v>6079.1</v>
      </c>
    </row>
    <row r="636" spans="1:7" ht="12.75">
      <c r="A636" s="87">
        <v>626</v>
      </c>
      <c r="B636" s="117" t="s">
        <v>311</v>
      </c>
      <c r="C636" s="90" t="s">
        <v>541</v>
      </c>
      <c r="D636" s="90" t="s">
        <v>108</v>
      </c>
      <c r="E636" s="90" t="s">
        <v>132</v>
      </c>
      <c r="F636" s="90" t="s">
        <v>126</v>
      </c>
      <c r="G636" s="91">
        <v>-6079.1</v>
      </c>
    </row>
    <row r="637" spans="1:7" ht="12.75">
      <c r="A637" s="87">
        <v>627</v>
      </c>
      <c r="B637" s="131" t="s">
        <v>332</v>
      </c>
      <c r="C637" s="90" t="s">
        <v>541</v>
      </c>
      <c r="D637" s="90" t="s">
        <v>133</v>
      </c>
      <c r="E637" s="90" t="s">
        <v>469</v>
      </c>
      <c r="F637" s="90" t="s">
        <v>470</v>
      </c>
      <c r="G637" s="91">
        <v>0</v>
      </c>
    </row>
    <row r="638" spans="1:7" ht="26.25" customHeight="1">
      <c r="A638" s="87">
        <v>628</v>
      </c>
      <c r="B638" s="117" t="s">
        <v>573</v>
      </c>
      <c r="C638" s="90" t="s">
        <v>541</v>
      </c>
      <c r="D638" s="90" t="s">
        <v>133</v>
      </c>
      <c r="E638" s="90" t="s">
        <v>195</v>
      </c>
      <c r="F638" s="90" t="s">
        <v>470</v>
      </c>
      <c r="G638" s="91">
        <v>0</v>
      </c>
    </row>
    <row r="639" spans="1:7" ht="38.25">
      <c r="A639" s="87">
        <v>629</v>
      </c>
      <c r="B639" s="117" t="s">
        <v>577</v>
      </c>
      <c r="C639" s="90" t="s">
        <v>541</v>
      </c>
      <c r="D639" s="90" t="s">
        <v>133</v>
      </c>
      <c r="E639" s="90" t="s">
        <v>203</v>
      </c>
      <c r="F639" s="90" t="s">
        <v>470</v>
      </c>
      <c r="G639" s="91">
        <v>0</v>
      </c>
    </row>
    <row r="640" spans="1:7" ht="26.25" customHeight="1">
      <c r="A640" s="87">
        <v>630</v>
      </c>
      <c r="B640" s="117" t="s">
        <v>333</v>
      </c>
      <c r="C640" s="90" t="s">
        <v>541</v>
      </c>
      <c r="D640" s="90" t="s">
        <v>133</v>
      </c>
      <c r="E640" s="90" t="s">
        <v>134</v>
      </c>
      <c r="F640" s="90" t="s">
        <v>470</v>
      </c>
      <c r="G640" s="91">
        <v>-7800</v>
      </c>
    </row>
    <row r="641" spans="1:7" ht="12.75">
      <c r="A641" s="87">
        <v>631</v>
      </c>
      <c r="B641" s="117" t="s">
        <v>70</v>
      </c>
      <c r="C641" s="90" t="s">
        <v>541</v>
      </c>
      <c r="D641" s="90" t="s">
        <v>133</v>
      </c>
      <c r="E641" s="90" t="s">
        <v>134</v>
      </c>
      <c r="F641" s="90" t="s">
        <v>7</v>
      </c>
      <c r="G641" s="91">
        <v>-4000</v>
      </c>
    </row>
    <row r="642" spans="1:7" ht="26.25" customHeight="1">
      <c r="A642" s="87">
        <v>632</v>
      </c>
      <c r="B642" s="117" t="s">
        <v>74</v>
      </c>
      <c r="C642" s="90" t="s">
        <v>541</v>
      </c>
      <c r="D642" s="90" t="s">
        <v>133</v>
      </c>
      <c r="E642" s="90" t="s">
        <v>134</v>
      </c>
      <c r="F642" s="90" t="s">
        <v>471</v>
      </c>
      <c r="G642" s="91">
        <v>-3800</v>
      </c>
    </row>
    <row r="643" spans="1:7" ht="26.25" customHeight="1">
      <c r="A643" s="87">
        <v>633</v>
      </c>
      <c r="B643" s="117" t="s">
        <v>334</v>
      </c>
      <c r="C643" s="90" t="s">
        <v>541</v>
      </c>
      <c r="D643" s="90" t="s">
        <v>133</v>
      </c>
      <c r="E643" s="90" t="s">
        <v>135</v>
      </c>
      <c r="F643" s="90" t="s">
        <v>470</v>
      </c>
      <c r="G643" s="91">
        <v>48000</v>
      </c>
    </row>
    <row r="644" spans="1:7" ht="12.75">
      <c r="A644" s="87">
        <v>634</v>
      </c>
      <c r="B644" s="117" t="s">
        <v>258</v>
      </c>
      <c r="C644" s="90" t="s">
        <v>541</v>
      </c>
      <c r="D644" s="90" t="s">
        <v>133</v>
      </c>
      <c r="E644" s="90" t="s">
        <v>135</v>
      </c>
      <c r="F644" s="90" t="s">
        <v>538</v>
      </c>
      <c r="G644" s="91">
        <v>396112.02</v>
      </c>
    </row>
    <row r="645" spans="1:7" ht="26.25" customHeight="1">
      <c r="A645" s="87">
        <v>635</v>
      </c>
      <c r="B645" s="117" t="s">
        <v>74</v>
      </c>
      <c r="C645" s="90" t="s">
        <v>541</v>
      </c>
      <c r="D645" s="90" t="s">
        <v>133</v>
      </c>
      <c r="E645" s="90" t="s">
        <v>135</v>
      </c>
      <c r="F645" s="90" t="s">
        <v>471</v>
      </c>
      <c r="G645" s="91">
        <v>-343573.02</v>
      </c>
    </row>
    <row r="646" spans="1:7" ht="12.75">
      <c r="A646" s="87">
        <v>636</v>
      </c>
      <c r="B646" s="117" t="s">
        <v>233</v>
      </c>
      <c r="C646" s="90" t="s">
        <v>541</v>
      </c>
      <c r="D646" s="90" t="s">
        <v>133</v>
      </c>
      <c r="E646" s="90" t="s">
        <v>135</v>
      </c>
      <c r="F646" s="90" t="s">
        <v>472</v>
      </c>
      <c r="G646" s="91">
        <v>-4539</v>
      </c>
    </row>
    <row r="647" spans="1:7" ht="38.25">
      <c r="A647" s="87">
        <v>637</v>
      </c>
      <c r="B647" s="117" t="s">
        <v>335</v>
      </c>
      <c r="C647" s="90" t="s">
        <v>541</v>
      </c>
      <c r="D647" s="90" t="s">
        <v>133</v>
      </c>
      <c r="E647" s="90" t="s">
        <v>136</v>
      </c>
      <c r="F647" s="90" t="s">
        <v>470</v>
      </c>
      <c r="G647" s="91">
        <v>-40200</v>
      </c>
    </row>
    <row r="648" spans="1:7" ht="26.25" customHeight="1">
      <c r="A648" s="87">
        <v>638</v>
      </c>
      <c r="B648" s="117" t="s">
        <v>74</v>
      </c>
      <c r="C648" s="90" t="s">
        <v>541</v>
      </c>
      <c r="D648" s="90" t="s">
        <v>133</v>
      </c>
      <c r="E648" s="90" t="s">
        <v>136</v>
      </c>
      <c r="F648" s="90" t="s">
        <v>471</v>
      </c>
      <c r="G648" s="91">
        <v>-38776</v>
      </c>
    </row>
    <row r="649" spans="1:7" ht="12.75">
      <c r="A649" s="87">
        <v>639</v>
      </c>
      <c r="B649" s="117" t="s">
        <v>336</v>
      </c>
      <c r="C649" s="90" t="s">
        <v>541</v>
      </c>
      <c r="D649" s="90" t="s">
        <v>133</v>
      </c>
      <c r="E649" s="90" t="s">
        <v>136</v>
      </c>
      <c r="F649" s="90" t="s">
        <v>137</v>
      </c>
      <c r="G649" s="91">
        <v>-1424</v>
      </c>
    </row>
    <row r="650" spans="1:7" ht="26.25" customHeight="1">
      <c r="A650" s="87">
        <v>640</v>
      </c>
      <c r="B650" s="131" t="s">
        <v>400</v>
      </c>
      <c r="C650" s="90" t="s">
        <v>138</v>
      </c>
      <c r="D650" s="90" t="s">
        <v>478</v>
      </c>
      <c r="E650" s="90" t="s">
        <v>469</v>
      </c>
      <c r="F650" s="90" t="s">
        <v>470</v>
      </c>
      <c r="G650" s="91">
        <v>2892300</v>
      </c>
    </row>
    <row r="651" spans="1:7" ht="12.75">
      <c r="A651" s="87">
        <v>641</v>
      </c>
      <c r="B651" s="131" t="s">
        <v>308</v>
      </c>
      <c r="C651" s="90" t="s">
        <v>138</v>
      </c>
      <c r="D651" s="90" t="s">
        <v>474</v>
      </c>
      <c r="E651" s="90" t="s">
        <v>469</v>
      </c>
      <c r="F651" s="90" t="s">
        <v>470</v>
      </c>
      <c r="G651" s="91">
        <v>42000</v>
      </c>
    </row>
    <row r="652" spans="1:7" ht="26.25" customHeight="1">
      <c r="A652" s="87">
        <v>642</v>
      </c>
      <c r="B652" s="131" t="s">
        <v>323</v>
      </c>
      <c r="C652" s="90" t="s">
        <v>138</v>
      </c>
      <c r="D652" s="90" t="s">
        <v>477</v>
      </c>
      <c r="E652" s="90" t="s">
        <v>469</v>
      </c>
      <c r="F652" s="90" t="s">
        <v>470</v>
      </c>
      <c r="G652" s="91">
        <v>42000</v>
      </c>
    </row>
    <row r="653" spans="1:7" ht="51">
      <c r="A653" s="87">
        <v>643</v>
      </c>
      <c r="B653" s="117" t="s">
        <v>545</v>
      </c>
      <c r="C653" s="90" t="s">
        <v>138</v>
      </c>
      <c r="D653" s="90" t="s">
        <v>477</v>
      </c>
      <c r="E653" s="90" t="s">
        <v>220</v>
      </c>
      <c r="F653" s="90" t="s">
        <v>470</v>
      </c>
      <c r="G653" s="91">
        <v>18000</v>
      </c>
    </row>
    <row r="654" spans="1:7" ht="38.25">
      <c r="A654" s="87">
        <v>644</v>
      </c>
      <c r="B654" s="117" t="s">
        <v>546</v>
      </c>
      <c r="C654" s="90" t="s">
        <v>138</v>
      </c>
      <c r="D654" s="90" t="s">
        <v>477</v>
      </c>
      <c r="E654" s="90" t="s">
        <v>221</v>
      </c>
      <c r="F654" s="90" t="s">
        <v>470</v>
      </c>
      <c r="G654" s="91">
        <v>18000</v>
      </c>
    </row>
    <row r="655" spans="1:7" ht="26.25" customHeight="1">
      <c r="A655" s="87">
        <v>645</v>
      </c>
      <c r="B655" s="117" t="s">
        <v>324</v>
      </c>
      <c r="C655" s="90" t="s">
        <v>138</v>
      </c>
      <c r="D655" s="90" t="s">
        <v>477</v>
      </c>
      <c r="E655" s="90" t="s">
        <v>33</v>
      </c>
      <c r="F655" s="90" t="s">
        <v>470</v>
      </c>
      <c r="G655" s="91">
        <v>18000</v>
      </c>
    </row>
    <row r="656" spans="1:7" ht="26.25" customHeight="1">
      <c r="A656" s="87">
        <v>646</v>
      </c>
      <c r="B656" s="117" t="s">
        <v>74</v>
      </c>
      <c r="C656" s="90" t="s">
        <v>138</v>
      </c>
      <c r="D656" s="90" t="s">
        <v>477</v>
      </c>
      <c r="E656" s="90" t="s">
        <v>33</v>
      </c>
      <c r="F656" s="90" t="s">
        <v>471</v>
      </c>
      <c r="G656" s="91">
        <v>18000</v>
      </c>
    </row>
    <row r="657" spans="1:7" ht="26.25" customHeight="1">
      <c r="A657" s="87">
        <v>647</v>
      </c>
      <c r="B657" s="117" t="s">
        <v>578</v>
      </c>
      <c r="C657" s="90" t="s">
        <v>138</v>
      </c>
      <c r="D657" s="90" t="s">
        <v>477</v>
      </c>
      <c r="E657" s="90" t="s">
        <v>199</v>
      </c>
      <c r="F657" s="90" t="s">
        <v>470</v>
      </c>
      <c r="G657" s="91">
        <v>24000</v>
      </c>
    </row>
    <row r="658" spans="1:7" ht="12.75">
      <c r="A658" s="87">
        <v>648</v>
      </c>
      <c r="B658" s="117" t="s">
        <v>579</v>
      </c>
      <c r="C658" s="90" t="s">
        <v>138</v>
      </c>
      <c r="D658" s="90" t="s">
        <v>477</v>
      </c>
      <c r="E658" s="90" t="s">
        <v>204</v>
      </c>
      <c r="F658" s="90" t="s">
        <v>470</v>
      </c>
      <c r="G658" s="91">
        <v>18000</v>
      </c>
    </row>
    <row r="659" spans="1:7" ht="12.75">
      <c r="A659" s="87">
        <v>649</v>
      </c>
      <c r="B659" s="117" t="s">
        <v>325</v>
      </c>
      <c r="C659" s="90" t="s">
        <v>138</v>
      </c>
      <c r="D659" s="90" t="s">
        <v>477</v>
      </c>
      <c r="E659" s="90" t="s">
        <v>139</v>
      </c>
      <c r="F659" s="90" t="s">
        <v>470</v>
      </c>
      <c r="G659" s="91">
        <v>18000</v>
      </c>
    </row>
    <row r="660" spans="1:7" ht="12.75">
      <c r="A660" s="87">
        <v>650</v>
      </c>
      <c r="B660" s="117" t="s">
        <v>281</v>
      </c>
      <c r="C660" s="90" t="s">
        <v>138</v>
      </c>
      <c r="D660" s="90" t="s">
        <v>477</v>
      </c>
      <c r="E660" s="90" t="s">
        <v>139</v>
      </c>
      <c r="F660" s="90" t="s">
        <v>473</v>
      </c>
      <c r="G660" s="91">
        <v>18000</v>
      </c>
    </row>
    <row r="661" spans="1:7" ht="38.25">
      <c r="A661" s="87">
        <v>651</v>
      </c>
      <c r="B661" s="117" t="s">
        <v>581</v>
      </c>
      <c r="C661" s="90" t="s">
        <v>138</v>
      </c>
      <c r="D661" s="90" t="s">
        <v>477</v>
      </c>
      <c r="E661" s="90" t="s">
        <v>205</v>
      </c>
      <c r="F661" s="90" t="s">
        <v>470</v>
      </c>
      <c r="G661" s="91">
        <v>6000</v>
      </c>
    </row>
    <row r="662" spans="1:7" ht="38.25">
      <c r="A662" s="87">
        <v>652</v>
      </c>
      <c r="B662" s="117" t="s">
        <v>326</v>
      </c>
      <c r="C662" s="90" t="s">
        <v>138</v>
      </c>
      <c r="D662" s="90" t="s">
        <v>477</v>
      </c>
      <c r="E662" s="90" t="s">
        <v>140</v>
      </c>
      <c r="F662" s="90" t="s">
        <v>470</v>
      </c>
      <c r="G662" s="91">
        <v>6000</v>
      </c>
    </row>
    <row r="663" spans="1:7" ht="12.75">
      <c r="A663" s="87">
        <v>653</v>
      </c>
      <c r="B663" s="117" t="s">
        <v>281</v>
      </c>
      <c r="C663" s="90" t="s">
        <v>138</v>
      </c>
      <c r="D663" s="90" t="s">
        <v>477</v>
      </c>
      <c r="E663" s="90" t="s">
        <v>140</v>
      </c>
      <c r="F663" s="90" t="s">
        <v>473</v>
      </c>
      <c r="G663" s="91">
        <v>6000</v>
      </c>
    </row>
    <row r="664" spans="1:7" ht="12.75">
      <c r="A664" s="87">
        <v>654</v>
      </c>
      <c r="B664" s="131" t="s">
        <v>337</v>
      </c>
      <c r="C664" s="90" t="s">
        <v>138</v>
      </c>
      <c r="D664" s="90" t="s">
        <v>141</v>
      </c>
      <c r="E664" s="90" t="s">
        <v>469</v>
      </c>
      <c r="F664" s="90" t="s">
        <v>470</v>
      </c>
      <c r="G664" s="91">
        <f>1000+2849300</f>
        <v>2850300</v>
      </c>
    </row>
    <row r="665" spans="1:7" ht="12.75">
      <c r="A665" s="87">
        <v>655</v>
      </c>
      <c r="B665" s="131" t="s">
        <v>338</v>
      </c>
      <c r="C665" s="90" t="s">
        <v>138</v>
      </c>
      <c r="D665" s="90" t="s">
        <v>142</v>
      </c>
      <c r="E665" s="90" t="s">
        <v>469</v>
      </c>
      <c r="F665" s="90" t="s">
        <v>470</v>
      </c>
      <c r="G665" s="91">
        <f>-129883.96+2849300</f>
        <v>2719416.04</v>
      </c>
    </row>
    <row r="666" spans="1:7" ht="26.25" customHeight="1">
      <c r="A666" s="87">
        <v>656</v>
      </c>
      <c r="B666" s="117" t="s">
        <v>578</v>
      </c>
      <c r="C666" s="90" t="s">
        <v>138</v>
      </c>
      <c r="D666" s="90" t="s">
        <v>142</v>
      </c>
      <c r="E666" s="90" t="s">
        <v>199</v>
      </c>
      <c r="F666" s="90" t="s">
        <v>470</v>
      </c>
      <c r="G666" s="91">
        <f>-154883.96+2849300</f>
        <v>2694416.04</v>
      </c>
    </row>
    <row r="667" spans="1:7" ht="12.75">
      <c r="A667" s="87">
        <v>657</v>
      </c>
      <c r="B667" s="117" t="s">
        <v>579</v>
      </c>
      <c r="C667" s="90" t="s">
        <v>138</v>
      </c>
      <c r="D667" s="90" t="s">
        <v>142</v>
      </c>
      <c r="E667" s="90" t="s">
        <v>204</v>
      </c>
      <c r="F667" s="90" t="s">
        <v>470</v>
      </c>
      <c r="G667" s="91">
        <f>-154883.96+2849300</f>
        <v>2694416.04</v>
      </c>
    </row>
    <row r="668" spans="1:7" ht="12.75">
      <c r="A668" s="87">
        <v>658</v>
      </c>
      <c r="B668" s="117" t="s">
        <v>325</v>
      </c>
      <c r="C668" s="90" t="s">
        <v>138</v>
      </c>
      <c r="D668" s="90" t="s">
        <v>142</v>
      </c>
      <c r="E668" s="90" t="s">
        <v>139</v>
      </c>
      <c r="F668" s="90" t="s">
        <v>470</v>
      </c>
      <c r="G668" s="91">
        <v>-154883.96</v>
      </c>
    </row>
    <row r="669" spans="1:7" ht="12.75">
      <c r="A669" s="87">
        <v>659</v>
      </c>
      <c r="B669" s="117" t="s">
        <v>281</v>
      </c>
      <c r="C669" s="90" t="s">
        <v>138</v>
      </c>
      <c r="D669" s="90" t="s">
        <v>142</v>
      </c>
      <c r="E669" s="90" t="s">
        <v>139</v>
      </c>
      <c r="F669" s="90" t="s">
        <v>473</v>
      </c>
      <c r="G669" s="91">
        <v>-18000</v>
      </c>
    </row>
    <row r="670" spans="1:7" ht="12.75">
      <c r="A670" s="87">
        <v>660</v>
      </c>
      <c r="B670" s="117" t="s">
        <v>311</v>
      </c>
      <c r="C670" s="90" t="s">
        <v>138</v>
      </c>
      <c r="D670" s="90" t="s">
        <v>142</v>
      </c>
      <c r="E670" s="90" t="s">
        <v>139</v>
      </c>
      <c r="F670" s="90" t="s">
        <v>126</v>
      </c>
      <c r="G670" s="91">
        <v>-136883.96</v>
      </c>
    </row>
    <row r="671" spans="1:7" ht="51">
      <c r="A671" s="87">
        <v>661</v>
      </c>
      <c r="B671" s="117" t="s">
        <v>339</v>
      </c>
      <c r="C671" s="90" t="s">
        <v>138</v>
      </c>
      <c r="D671" s="90" t="s">
        <v>142</v>
      </c>
      <c r="E671" s="90" t="s">
        <v>180</v>
      </c>
      <c r="F671" s="90" t="s">
        <v>470</v>
      </c>
      <c r="G671" s="91">
        <v>2137000</v>
      </c>
    </row>
    <row r="672" spans="1:7" ht="12.75">
      <c r="A672" s="87">
        <v>662</v>
      </c>
      <c r="B672" s="117" t="s">
        <v>281</v>
      </c>
      <c r="C672" s="90" t="s">
        <v>138</v>
      </c>
      <c r="D672" s="90" t="s">
        <v>142</v>
      </c>
      <c r="E672" s="90" t="s">
        <v>180</v>
      </c>
      <c r="F672" s="90" t="s">
        <v>473</v>
      </c>
      <c r="G672" s="91">
        <v>2137000</v>
      </c>
    </row>
    <row r="673" spans="1:7" ht="51">
      <c r="A673" s="87">
        <v>663</v>
      </c>
      <c r="B673" s="117" t="s">
        <v>339</v>
      </c>
      <c r="C673" s="90">
        <v>908</v>
      </c>
      <c r="D673" s="90">
        <v>801</v>
      </c>
      <c r="E673" s="90">
        <v>1010246500</v>
      </c>
      <c r="F673" s="90" t="s">
        <v>470</v>
      </c>
      <c r="G673" s="91">
        <v>712300</v>
      </c>
    </row>
    <row r="674" spans="1:7" ht="12.75">
      <c r="A674" s="87">
        <v>664</v>
      </c>
      <c r="B674" s="117" t="s">
        <v>281</v>
      </c>
      <c r="C674" s="90" t="s">
        <v>138</v>
      </c>
      <c r="D674" s="90">
        <v>801</v>
      </c>
      <c r="E674" s="90">
        <v>1010246500</v>
      </c>
      <c r="F674" s="90">
        <v>610</v>
      </c>
      <c r="G674" s="91">
        <v>712300</v>
      </c>
    </row>
    <row r="675" spans="1:7" ht="12.75">
      <c r="A675" s="87">
        <v>665</v>
      </c>
      <c r="B675" s="117" t="s">
        <v>68</v>
      </c>
      <c r="C675" s="90" t="s">
        <v>138</v>
      </c>
      <c r="D675" s="90" t="s">
        <v>142</v>
      </c>
      <c r="E675" s="90" t="s">
        <v>5</v>
      </c>
      <c r="F675" s="90" t="s">
        <v>470</v>
      </c>
      <c r="G675" s="91">
        <v>25000</v>
      </c>
    </row>
    <row r="676" spans="1:7" ht="12.75">
      <c r="A676" s="87">
        <v>666</v>
      </c>
      <c r="B676" s="117" t="s">
        <v>340</v>
      </c>
      <c r="C676" s="90" t="s">
        <v>138</v>
      </c>
      <c r="D676" s="90" t="s">
        <v>142</v>
      </c>
      <c r="E676" s="90" t="s">
        <v>143</v>
      </c>
      <c r="F676" s="90" t="s">
        <v>470</v>
      </c>
      <c r="G676" s="91">
        <v>25000</v>
      </c>
    </row>
    <row r="677" spans="1:7" ht="12.75">
      <c r="A677" s="87">
        <v>667</v>
      </c>
      <c r="B677" s="117" t="s">
        <v>281</v>
      </c>
      <c r="C677" s="90" t="s">
        <v>138</v>
      </c>
      <c r="D677" s="90" t="s">
        <v>142</v>
      </c>
      <c r="E677" s="90" t="s">
        <v>143</v>
      </c>
      <c r="F677" s="90" t="s">
        <v>473</v>
      </c>
      <c r="G677" s="91">
        <v>25000</v>
      </c>
    </row>
    <row r="678" spans="1:7" ht="12.75">
      <c r="A678" s="87">
        <v>668</v>
      </c>
      <c r="B678" s="131" t="s">
        <v>341</v>
      </c>
      <c r="C678" s="90" t="s">
        <v>138</v>
      </c>
      <c r="D678" s="90" t="s">
        <v>144</v>
      </c>
      <c r="E678" s="90" t="s">
        <v>469</v>
      </c>
      <c r="F678" s="90" t="s">
        <v>470</v>
      </c>
      <c r="G678" s="91">
        <v>130883.96</v>
      </c>
    </row>
    <row r="679" spans="1:7" ht="26.25" customHeight="1">
      <c r="A679" s="87">
        <v>669</v>
      </c>
      <c r="B679" s="117" t="s">
        <v>578</v>
      </c>
      <c r="C679" s="90" t="s">
        <v>138</v>
      </c>
      <c r="D679" s="90" t="s">
        <v>144</v>
      </c>
      <c r="E679" s="90" t="s">
        <v>199</v>
      </c>
      <c r="F679" s="90" t="s">
        <v>470</v>
      </c>
      <c r="G679" s="91">
        <v>130883.96</v>
      </c>
    </row>
    <row r="680" spans="1:7" ht="38.25">
      <c r="A680" s="87">
        <v>670</v>
      </c>
      <c r="B680" s="117" t="s">
        <v>581</v>
      </c>
      <c r="C680" s="90" t="s">
        <v>138</v>
      </c>
      <c r="D680" s="90" t="s">
        <v>144</v>
      </c>
      <c r="E680" s="90" t="s">
        <v>205</v>
      </c>
      <c r="F680" s="90" t="s">
        <v>470</v>
      </c>
      <c r="G680" s="91">
        <v>130883.96</v>
      </c>
    </row>
    <row r="681" spans="1:7" ht="38.25">
      <c r="A681" s="87">
        <v>671</v>
      </c>
      <c r="B681" s="117" t="s">
        <v>326</v>
      </c>
      <c r="C681" s="90" t="s">
        <v>138</v>
      </c>
      <c r="D681" s="90" t="s">
        <v>144</v>
      </c>
      <c r="E681" s="90" t="s">
        <v>140</v>
      </c>
      <c r="F681" s="90" t="s">
        <v>470</v>
      </c>
      <c r="G681" s="91">
        <v>130883.96</v>
      </c>
    </row>
    <row r="682" spans="1:7" ht="12.75">
      <c r="A682" s="87">
        <v>672</v>
      </c>
      <c r="B682" s="117" t="s">
        <v>281</v>
      </c>
      <c r="C682" s="90" t="s">
        <v>138</v>
      </c>
      <c r="D682" s="90" t="s">
        <v>144</v>
      </c>
      <c r="E682" s="90" t="s">
        <v>140</v>
      </c>
      <c r="F682" s="90" t="s">
        <v>473</v>
      </c>
      <c r="G682" s="91">
        <v>130883.96</v>
      </c>
    </row>
    <row r="683" spans="1:7" ht="12.75">
      <c r="A683" s="87">
        <v>673</v>
      </c>
      <c r="B683" s="131" t="s">
        <v>401</v>
      </c>
      <c r="C683" s="90" t="s">
        <v>145</v>
      </c>
      <c r="D683" s="90" t="s">
        <v>478</v>
      </c>
      <c r="E683" s="90" t="s">
        <v>469</v>
      </c>
      <c r="F683" s="90" t="s">
        <v>470</v>
      </c>
      <c r="G683" s="91">
        <v>281374</v>
      </c>
    </row>
    <row r="684" spans="1:7" ht="12.75">
      <c r="A684" s="87">
        <v>674</v>
      </c>
      <c r="B684" s="131" t="s">
        <v>66</v>
      </c>
      <c r="C684" s="90" t="s">
        <v>145</v>
      </c>
      <c r="D684" s="90" t="s">
        <v>3</v>
      </c>
      <c r="E684" s="90" t="s">
        <v>469</v>
      </c>
      <c r="F684" s="90" t="s">
        <v>470</v>
      </c>
      <c r="G684" s="91">
        <v>281374</v>
      </c>
    </row>
    <row r="685" spans="1:7" ht="39" customHeight="1">
      <c r="A685" s="87">
        <v>675</v>
      </c>
      <c r="B685" s="131" t="s">
        <v>71</v>
      </c>
      <c r="C685" s="90" t="s">
        <v>145</v>
      </c>
      <c r="D685" s="90" t="s">
        <v>146</v>
      </c>
      <c r="E685" s="90" t="s">
        <v>469</v>
      </c>
      <c r="F685" s="90" t="s">
        <v>470</v>
      </c>
      <c r="G685" s="91">
        <v>281374</v>
      </c>
    </row>
    <row r="686" spans="1:7" ht="12.75">
      <c r="A686" s="87">
        <v>676</v>
      </c>
      <c r="B686" s="117" t="s">
        <v>68</v>
      </c>
      <c r="C686" s="90" t="s">
        <v>145</v>
      </c>
      <c r="D686" s="90" t="s">
        <v>146</v>
      </c>
      <c r="E686" s="90" t="s">
        <v>5</v>
      </c>
      <c r="F686" s="90" t="s">
        <v>470</v>
      </c>
      <c r="G686" s="91">
        <v>281374</v>
      </c>
    </row>
    <row r="687" spans="1:7" ht="14.25" customHeight="1">
      <c r="A687" s="87">
        <v>677</v>
      </c>
      <c r="B687" s="117" t="s">
        <v>72</v>
      </c>
      <c r="C687" s="90" t="s">
        <v>145</v>
      </c>
      <c r="D687" s="90" t="s">
        <v>146</v>
      </c>
      <c r="E687" s="90" t="s">
        <v>147</v>
      </c>
      <c r="F687" s="90" t="s">
        <v>470</v>
      </c>
      <c r="G687" s="91">
        <v>108900</v>
      </c>
    </row>
    <row r="688" spans="1:7" ht="12.75">
      <c r="A688" s="87">
        <v>678</v>
      </c>
      <c r="B688" s="117" t="s">
        <v>70</v>
      </c>
      <c r="C688" s="90" t="s">
        <v>145</v>
      </c>
      <c r="D688" s="90" t="s">
        <v>146</v>
      </c>
      <c r="E688" s="90" t="s">
        <v>147</v>
      </c>
      <c r="F688" s="90" t="s">
        <v>7</v>
      </c>
      <c r="G688" s="91">
        <v>108900</v>
      </c>
    </row>
    <row r="689" spans="1:7" ht="26.25" customHeight="1">
      <c r="A689" s="87">
        <v>679</v>
      </c>
      <c r="B689" s="117" t="s">
        <v>73</v>
      </c>
      <c r="C689" s="90" t="s">
        <v>145</v>
      </c>
      <c r="D689" s="90" t="s">
        <v>146</v>
      </c>
      <c r="E689" s="90" t="s">
        <v>13</v>
      </c>
      <c r="F689" s="90" t="s">
        <v>470</v>
      </c>
      <c r="G689" s="91">
        <v>1664</v>
      </c>
    </row>
    <row r="690" spans="1:7" ht="26.25" customHeight="1">
      <c r="A690" s="87">
        <v>680</v>
      </c>
      <c r="B690" s="117" t="s">
        <v>74</v>
      </c>
      <c r="C690" s="90" t="s">
        <v>145</v>
      </c>
      <c r="D690" s="90" t="s">
        <v>146</v>
      </c>
      <c r="E690" s="90" t="s">
        <v>13</v>
      </c>
      <c r="F690" s="90" t="s">
        <v>471</v>
      </c>
      <c r="G690" s="91">
        <v>1664</v>
      </c>
    </row>
    <row r="691" spans="1:7" ht="26.25" customHeight="1">
      <c r="A691" s="87">
        <v>681</v>
      </c>
      <c r="B691" s="117" t="s">
        <v>69</v>
      </c>
      <c r="C691" s="90" t="s">
        <v>145</v>
      </c>
      <c r="D691" s="90" t="s">
        <v>146</v>
      </c>
      <c r="E691" s="90" t="s">
        <v>62</v>
      </c>
      <c r="F691" s="90" t="s">
        <v>470</v>
      </c>
      <c r="G691" s="91">
        <v>170810</v>
      </c>
    </row>
    <row r="692" spans="1:7" ht="12.75">
      <c r="A692" s="87">
        <v>682</v>
      </c>
      <c r="B692" s="117" t="s">
        <v>70</v>
      </c>
      <c r="C692" s="90" t="s">
        <v>145</v>
      </c>
      <c r="D692" s="90" t="s">
        <v>146</v>
      </c>
      <c r="E692" s="90" t="s">
        <v>62</v>
      </c>
      <c r="F692" s="90" t="s">
        <v>7</v>
      </c>
      <c r="G692" s="91">
        <v>172474</v>
      </c>
    </row>
    <row r="693" spans="1:7" ht="26.25" customHeight="1">
      <c r="A693" s="87">
        <v>683</v>
      </c>
      <c r="B693" s="117" t="s">
        <v>74</v>
      </c>
      <c r="C693" s="90" t="s">
        <v>145</v>
      </c>
      <c r="D693" s="90" t="s">
        <v>146</v>
      </c>
      <c r="E693" s="90" t="s">
        <v>62</v>
      </c>
      <c r="F693" s="90" t="s">
        <v>471</v>
      </c>
      <c r="G693" s="91">
        <v>-1664</v>
      </c>
    </row>
    <row r="694" spans="1:7" ht="26.25" customHeight="1">
      <c r="A694" s="87">
        <v>684</v>
      </c>
      <c r="B694" s="131" t="s">
        <v>402</v>
      </c>
      <c r="C694" s="90" t="s">
        <v>148</v>
      </c>
      <c r="D694" s="90" t="s">
        <v>478</v>
      </c>
      <c r="E694" s="90" t="s">
        <v>469</v>
      </c>
      <c r="F694" s="90" t="s">
        <v>470</v>
      </c>
      <c r="G694" s="91">
        <v>198286</v>
      </c>
    </row>
    <row r="695" spans="1:7" ht="12.75">
      <c r="A695" s="87">
        <v>685</v>
      </c>
      <c r="B695" s="131" t="s">
        <v>66</v>
      </c>
      <c r="C695" s="90" t="s">
        <v>148</v>
      </c>
      <c r="D695" s="90" t="s">
        <v>3</v>
      </c>
      <c r="E695" s="90" t="s">
        <v>469</v>
      </c>
      <c r="F695" s="90" t="s">
        <v>470</v>
      </c>
      <c r="G695" s="91">
        <v>198286</v>
      </c>
    </row>
    <row r="696" spans="1:7" ht="38.25">
      <c r="A696" s="87">
        <v>686</v>
      </c>
      <c r="B696" s="131" t="s">
        <v>235</v>
      </c>
      <c r="C696" s="90" t="s">
        <v>148</v>
      </c>
      <c r="D696" s="90" t="s">
        <v>149</v>
      </c>
      <c r="E696" s="90" t="s">
        <v>469</v>
      </c>
      <c r="F696" s="90" t="s">
        <v>470</v>
      </c>
      <c r="G696" s="91">
        <v>198286</v>
      </c>
    </row>
    <row r="697" spans="1:7" ht="51">
      <c r="A697" s="87">
        <v>687</v>
      </c>
      <c r="B697" s="117" t="s">
        <v>545</v>
      </c>
      <c r="C697" s="90" t="s">
        <v>148</v>
      </c>
      <c r="D697" s="90" t="s">
        <v>149</v>
      </c>
      <c r="E697" s="90" t="s">
        <v>220</v>
      </c>
      <c r="F697" s="90" t="s">
        <v>470</v>
      </c>
      <c r="G697" s="91">
        <v>400</v>
      </c>
    </row>
    <row r="698" spans="1:7" ht="38.25">
      <c r="A698" s="87">
        <v>688</v>
      </c>
      <c r="B698" s="117" t="s">
        <v>546</v>
      </c>
      <c r="C698" s="90" t="s">
        <v>148</v>
      </c>
      <c r="D698" s="90" t="s">
        <v>149</v>
      </c>
      <c r="E698" s="90" t="s">
        <v>221</v>
      </c>
      <c r="F698" s="90" t="s">
        <v>470</v>
      </c>
      <c r="G698" s="91">
        <v>400</v>
      </c>
    </row>
    <row r="699" spans="1:7" ht="51">
      <c r="A699" s="87">
        <v>689</v>
      </c>
      <c r="B699" s="117" t="s">
        <v>236</v>
      </c>
      <c r="C699" s="90" t="s">
        <v>148</v>
      </c>
      <c r="D699" s="90" t="s">
        <v>149</v>
      </c>
      <c r="E699" s="90" t="s">
        <v>23</v>
      </c>
      <c r="F699" s="90" t="s">
        <v>470</v>
      </c>
      <c r="G699" s="91">
        <v>400</v>
      </c>
    </row>
    <row r="700" spans="1:7" ht="12.75">
      <c r="A700" s="87">
        <v>690</v>
      </c>
      <c r="B700" s="117" t="s">
        <v>70</v>
      </c>
      <c r="C700" s="90" t="s">
        <v>148</v>
      </c>
      <c r="D700" s="90" t="s">
        <v>149</v>
      </c>
      <c r="E700" s="90" t="s">
        <v>23</v>
      </c>
      <c r="F700" s="90" t="s">
        <v>7</v>
      </c>
      <c r="G700" s="91">
        <v>400</v>
      </c>
    </row>
    <row r="701" spans="1:7" ht="12.75">
      <c r="A701" s="87">
        <v>691</v>
      </c>
      <c r="B701" s="117" t="s">
        <v>68</v>
      </c>
      <c r="C701" s="90" t="s">
        <v>148</v>
      </c>
      <c r="D701" s="90" t="s">
        <v>149</v>
      </c>
      <c r="E701" s="90" t="s">
        <v>5</v>
      </c>
      <c r="F701" s="90" t="s">
        <v>470</v>
      </c>
      <c r="G701" s="91">
        <v>197886</v>
      </c>
    </row>
    <row r="702" spans="1:7" ht="65.25" customHeight="1">
      <c r="A702" s="87">
        <v>692</v>
      </c>
      <c r="B702" s="117" t="s">
        <v>241</v>
      </c>
      <c r="C702" s="90" t="s">
        <v>148</v>
      </c>
      <c r="D702" s="90" t="s">
        <v>149</v>
      </c>
      <c r="E702" s="90" t="s">
        <v>12</v>
      </c>
      <c r="F702" s="90" t="s">
        <v>470</v>
      </c>
      <c r="G702" s="91">
        <v>-350</v>
      </c>
    </row>
    <row r="703" spans="1:7" ht="26.25" customHeight="1">
      <c r="A703" s="87">
        <v>693</v>
      </c>
      <c r="B703" s="117" t="s">
        <v>74</v>
      </c>
      <c r="C703" s="90" t="s">
        <v>148</v>
      </c>
      <c r="D703" s="90" t="s">
        <v>149</v>
      </c>
      <c r="E703" s="90" t="s">
        <v>12</v>
      </c>
      <c r="F703" s="90" t="s">
        <v>471</v>
      </c>
      <c r="G703" s="91">
        <v>-350</v>
      </c>
    </row>
    <row r="704" spans="1:7" ht="26.25" customHeight="1">
      <c r="A704" s="87">
        <v>694</v>
      </c>
      <c r="B704" s="117" t="s">
        <v>73</v>
      </c>
      <c r="C704" s="90" t="s">
        <v>148</v>
      </c>
      <c r="D704" s="90" t="s">
        <v>149</v>
      </c>
      <c r="E704" s="90" t="s">
        <v>13</v>
      </c>
      <c r="F704" s="90" t="s">
        <v>470</v>
      </c>
      <c r="G704" s="91">
        <v>4450</v>
      </c>
    </row>
    <row r="705" spans="1:7" ht="26.25" customHeight="1">
      <c r="A705" s="87">
        <v>695</v>
      </c>
      <c r="B705" s="117" t="s">
        <v>74</v>
      </c>
      <c r="C705" s="90" t="s">
        <v>148</v>
      </c>
      <c r="D705" s="90" t="s">
        <v>149</v>
      </c>
      <c r="E705" s="90" t="s">
        <v>13</v>
      </c>
      <c r="F705" s="90" t="s">
        <v>471</v>
      </c>
      <c r="G705" s="91">
        <v>4450</v>
      </c>
    </row>
    <row r="706" spans="1:7" ht="12.75">
      <c r="A706" s="87">
        <v>696</v>
      </c>
      <c r="B706" s="117" t="s">
        <v>242</v>
      </c>
      <c r="C706" s="90" t="s">
        <v>148</v>
      </c>
      <c r="D706" s="90" t="s">
        <v>149</v>
      </c>
      <c r="E706" s="90" t="s">
        <v>150</v>
      </c>
      <c r="F706" s="90" t="s">
        <v>470</v>
      </c>
      <c r="G706" s="91">
        <v>70861</v>
      </c>
    </row>
    <row r="707" spans="1:7" ht="12.75">
      <c r="A707" s="87">
        <v>697</v>
      </c>
      <c r="B707" s="117" t="s">
        <v>70</v>
      </c>
      <c r="C707" s="90" t="s">
        <v>148</v>
      </c>
      <c r="D707" s="90" t="s">
        <v>149</v>
      </c>
      <c r="E707" s="90" t="s">
        <v>150</v>
      </c>
      <c r="F707" s="90" t="s">
        <v>7</v>
      </c>
      <c r="G707" s="91">
        <v>70861</v>
      </c>
    </row>
    <row r="708" spans="1:7" ht="26.25" customHeight="1">
      <c r="A708" s="87">
        <v>698</v>
      </c>
      <c r="B708" s="117" t="s">
        <v>69</v>
      </c>
      <c r="C708" s="90" t="s">
        <v>148</v>
      </c>
      <c r="D708" s="90" t="s">
        <v>149</v>
      </c>
      <c r="E708" s="90" t="s">
        <v>62</v>
      </c>
      <c r="F708" s="90" t="s">
        <v>470</v>
      </c>
      <c r="G708" s="91">
        <v>122925</v>
      </c>
    </row>
    <row r="709" spans="1:7" ht="12.75">
      <c r="A709" s="87">
        <v>699</v>
      </c>
      <c r="B709" s="117" t="s">
        <v>70</v>
      </c>
      <c r="C709" s="90" t="s">
        <v>148</v>
      </c>
      <c r="D709" s="90" t="s">
        <v>149</v>
      </c>
      <c r="E709" s="90" t="s">
        <v>62</v>
      </c>
      <c r="F709" s="90" t="s">
        <v>7</v>
      </c>
      <c r="G709" s="91">
        <v>126325</v>
      </c>
    </row>
    <row r="710" spans="1:7" ht="26.25" customHeight="1">
      <c r="A710" s="87">
        <v>700</v>
      </c>
      <c r="B710" s="117" t="s">
        <v>74</v>
      </c>
      <c r="C710" s="90" t="s">
        <v>148</v>
      </c>
      <c r="D710" s="90" t="s">
        <v>149</v>
      </c>
      <c r="E710" s="90" t="s">
        <v>62</v>
      </c>
      <c r="F710" s="90" t="s">
        <v>471</v>
      </c>
      <c r="G710" s="91">
        <v>-3400</v>
      </c>
    </row>
    <row r="711" spans="1:7" ht="26.25" customHeight="1">
      <c r="A711" s="87">
        <v>701</v>
      </c>
      <c r="B711" s="131" t="s">
        <v>403</v>
      </c>
      <c r="C711" s="90" t="s">
        <v>151</v>
      </c>
      <c r="D711" s="90" t="s">
        <v>478</v>
      </c>
      <c r="E711" s="90" t="s">
        <v>469</v>
      </c>
      <c r="F711" s="90" t="s">
        <v>470</v>
      </c>
      <c r="G711" s="91">
        <v>1532751</v>
      </c>
    </row>
    <row r="712" spans="1:7" ht="12.75">
      <c r="A712" s="87">
        <v>702</v>
      </c>
      <c r="B712" s="131" t="s">
        <v>66</v>
      </c>
      <c r="C712" s="90" t="s">
        <v>151</v>
      </c>
      <c r="D712" s="90" t="s">
        <v>3</v>
      </c>
      <c r="E712" s="90" t="s">
        <v>469</v>
      </c>
      <c r="F712" s="90" t="s">
        <v>470</v>
      </c>
      <c r="G712" s="91">
        <v>1487751</v>
      </c>
    </row>
    <row r="713" spans="1:7" ht="38.25">
      <c r="A713" s="87">
        <v>703</v>
      </c>
      <c r="B713" s="131" t="s">
        <v>235</v>
      </c>
      <c r="C713" s="90" t="s">
        <v>151</v>
      </c>
      <c r="D713" s="90" t="s">
        <v>149</v>
      </c>
      <c r="E713" s="90" t="s">
        <v>469</v>
      </c>
      <c r="F713" s="90" t="s">
        <v>470</v>
      </c>
      <c r="G713" s="91">
        <v>1487751</v>
      </c>
    </row>
    <row r="714" spans="1:7" ht="38.25">
      <c r="A714" s="87">
        <v>704</v>
      </c>
      <c r="B714" s="117" t="s">
        <v>587</v>
      </c>
      <c r="C714" s="90" t="s">
        <v>151</v>
      </c>
      <c r="D714" s="90" t="s">
        <v>149</v>
      </c>
      <c r="E714" s="90" t="s">
        <v>217</v>
      </c>
      <c r="F714" s="90" t="s">
        <v>470</v>
      </c>
      <c r="G714" s="91">
        <v>1487751</v>
      </c>
    </row>
    <row r="715" spans="1:7" ht="63.75">
      <c r="A715" s="87">
        <v>705</v>
      </c>
      <c r="B715" s="117" t="s">
        <v>589</v>
      </c>
      <c r="C715" s="90" t="s">
        <v>151</v>
      </c>
      <c r="D715" s="90" t="s">
        <v>149</v>
      </c>
      <c r="E715" s="90" t="s">
        <v>218</v>
      </c>
      <c r="F715" s="90" t="s">
        <v>470</v>
      </c>
      <c r="G715" s="91">
        <v>1407751</v>
      </c>
    </row>
    <row r="716" spans="1:7" ht="12.75">
      <c r="A716" s="87">
        <v>706</v>
      </c>
      <c r="B716" s="117" t="s">
        <v>239</v>
      </c>
      <c r="C716" s="90" t="s">
        <v>151</v>
      </c>
      <c r="D716" s="90" t="s">
        <v>149</v>
      </c>
      <c r="E716" s="90" t="s">
        <v>152</v>
      </c>
      <c r="F716" s="90" t="s">
        <v>470</v>
      </c>
      <c r="G716" s="91">
        <v>1407751</v>
      </c>
    </row>
    <row r="717" spans="1:7" ht="12.75">
      <c r="A717" s="87">
        <v>707</v>
      </c>
      <c r="B717" s="117" t="s">
        <v>70</v>
      </c>
      <c r="C717" s="90" t="s">
        <v>151</v>
      </c>
      <c r="D717" s="90" t="s">
        <v>149</v>
      </c>
      <c r="E717" s="90" t="s">
        <v>152</v>
      </c>
      <c r="F717" s="90" t="s">
        <v>7</v>
      </c>
      <c r="G717" s="91">
        <v>1407751</v>
      </c>
    </row>
    <row r="718" spans="1:7" ht="39" customHeight="1">
      <c r="A718" s="87">
        <v>708</v>
      </c>
      <c r="B718" s="117" t="s">
        <v>590</v>
      </c>
      <c r="C718" s="90" t="s">
        <v>151</v>
      </c>
      <c r="D718" s="90" t="s">
        <v>149</v>
      </c>
      <c r="E718" s="90" t="s">
        <v>219</v>
      </c>
      <c r="F718" s="90" t="s">
        <v>470</v>
      </c>
      <c r="G718" s="91">
        <v>80000</v>
      </c>
    </row>
    <row r="719" spans="1:7" ht="51">
      <c r="A719" s="87">
        <v>709</v>
      </c>
      <c r="B719" s="117" t="s">
        <v>240</v>
      </c>
      <c r="C719" s="90" t="s">
        <v>151</v>
      </c>
      <c r="D719" s="90" t="s">
        <v>149</v>
      </c>
      <c r="E719" s="90" t="s">
        <v>153</v>
      </c>
      <c r="F719" s="90" t="s">
        <v>470</v>
      </c>
      <c r="G719" s="91">
        <v>80000</v>
      </c>
    </row>
    <row r="720" spans="1:7" ht="26.25" customHeight="1">
      <c r="A720" s="87">
        <v>710</v>
      </c>
      <c r="B720" s="117" t="s">
        <v>74</v>
      </c>
      <c r="C720" s="90" t="s">
        <v>151</v>
      </c>
      <c r="D720" s="90" t="s">
        <v>149</v>
      </c>
      <c r="E720" s="90" t="s">
        <v>153</v>
      </c>
      <c r="F720" s="90" t="s">
        <v>471</v>
      </c>
      <c r="G720" s="91">
        <v>80000</v>
      </c>
    </row>
    <row r="721" spans="1:7" ht="12.75">
      <c r="A721" s="87">
        <v>711</v>
      </c>
      <c r="B721" s="131" t="s">
        <v>308</v>
      </c>
      <c r="C721" s="90" t="s">
        <v>151</v>
      </c>
      <c r="D721" s="90" t="s">
        <v>474</v>
      </c>
      <c r="E721" s="90" t="s">
        <v>469</v>
      </c>
      <c r="F721" s="90" t="s">
        <v>470</v>
      </c>
      <c r="G721" s="91">
        <v>45000</v>
      </c>
    </row>
    <row r="722" spans="1:7" ht="30.75" customHeight="1">
      <c r="A722" s="87">
        <v>712</v>
      </c>
      <c r="B722" s="131" t="s">
        <v>323</v>
      </c>
      <c r="C722" s="90" t="s">
        <v>151</v>
      </c>
      <c r="D722" s="90" t="s">
        <v>477</v>
      </c>
      <c r="E722" s="90" t="s">
        <v>469</v>
      </c>
      <c r="F722" s="90" t="s">
        <v>470</v>
      </c>
      <c r="G722" s="91">
        <v>45000</v>
      </c>
    </row>
    <row r="723" spans="1:7" ht="51">
      <c r="A723" s="87">
        <v>713</v>
      </c>
      <c r="B723" s="117" t="s">
        <v>545</v>
      </c>
      <c r="C723" s="90" t="s">
        <v>151</v>
      </c>
      <c r="D723" s="90" t="s">
        <v>477</v>
      </c>
      <c r="E723" s="90" t="s">
        <v>220</v>
      </c>
      <c r="F723" s="90" t="s">
        <v>470</v>
      </c>
      <c r="G723" s="91">
        <v>45000</v>
      </c>
    </row>
    <row r="724" spans="1:7" ht="38.25">
      <c r="A724" s="87">
        <v>714</v>
      </c>
      <c r="B724" s="117" t="s">
        <v>546</v>
      </c>
      <c r="C724" s="90" t="s">
        <v>151</v>
      </c>
      <c r="D724" s="90" t="s">
        <v>477</v>
      </c>
      <c r="E724" s="90" t="s">
        <v>221</v>
      </c>
      <c r="F724" s="90" t="s">
        <v>470</v>
      </c>
      <c r="G724" s="91">
        <v>45000</v>
      </c>
    </row>
    <row r="725" spans="1:7" ht="26.25" customHeight="1">
      <c r="A725" s="87">
        <v>715</v>
      </c>
      <c r="B725" s="117" t="s">
        <v>324</v>
      </c>
      <c r="C725" s="90" t="s">
        <v>151</v>
      </c>
      <c r="D725" s="90" t="s">
        <v>477</v>
      </c>
      <c r="E725" s="90" t="s">
        <v>33</v>
      </c>
      <c r="F725" s="90" t="s">
        <v>470</v>
      </c>
      <c r="G725" s="91">
        <v>45000</v>
      </c>
    </row>
    <row r="726" spans="1:7" ht="26.25" customHeight="1">
      <c r="A726" s="87">
        <v>716</v>
      </c>
      <c r="B726" s="117" t="s">
        <v>74</v>
      </c>
      <c r="C726" s="90" t="s">
        <v>151</v>
      </c>
      <c r="D726" s="90" t="s">
        <v>477</v>
      </c>
      <c r="E726" s="90" t="s">
        <v>33</v>
      </c>
      <c r="F726" s="90" t="s">
        <v>471</v>
      </c>
      <c r="G726" s="91">
        <v>45000</v>
      </c>
    </row>
    <row r="727" spans="2:7" ht="26.25" customHeight="1">
      <c r="B727" s="184" t="s">
        <v>510</v>
      </c>
      <c r="C727" s="185"/>
      <c r="D727" s="185"/>
      <c r="E727" s="185"/>
      <c r="F727" s="185"/>
      <c r="G727" s="92">
        <f>2700800+2849300</f>
        <v>5550100</v>
      </c>
    </row>
    <row r="729" spans="2:5" ht="26.25" customHeight="1">
      <c r="B729" s="2" t="s">
        <v>479</v>
      </c>
      <c r="C729" s="2"/>
      <c r="D729" s="2"/>
      <c r="E729" s="2"/>
    </row>
    <row r="730" spans="2:5" ht="16.5" customHeight="1">
      <c r="B730" s="61" t="s">
        <v>480</v>
      </c>
      <c r="C730" s="61"/>
      <c r="D730" s="61"/>
      <c r="E730" s="61"/>
    </row>
    <row r="731" spans="2:5" ht="26.25" customHeight="1">
      <c r="B731" s="1"/>
      <c r="C731" s="1"/>
      <c r="D731" s="1"/>
      <c r="E731" s="1"/>
    </row>
    <row r="732" spans="2:7" ht="13.5" customHeight="1">
      <c r="B732" s="1" t="s">
        <v>65</v>
      </c>
      <c r="C732" s="55"/>
      <c r="D732" s="186" t="s">
        <v>481</v>
      </c>
      <c r="E732" s="186"/>
      <c r="F732" s="186"/>
      <c r="G732" s="186"/>
    </row>
  </sheetData>
  <sheetProtection/>
  <autoFilter ref="A10:G718"/>
  <mergeCells count="2">
    <mergeCell ref="B727:F727"/>
    <mergeCell ref="D732:G732"/>
  </mergeCells>
  <printOptions/>
  <pageMargins left="0.7874015748031497" right="0.3937007874015748" top="0.3937007874015748" bottom="0.1968503937007874" header="0.1968503937007874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9">
      <selection activeCell="O23" sqref="O23"/>
    </sheetView>
  </sheetViews>
  <sheetFormatPr defaultColWidth="9.00390625" defaultRowHeight="12.75"/>
  <cols>
    <col min="1" max="1" width="5.375" style="0" customWidth="1"/>
    <col min="2" max="2" width="48.375" style="19" customWidth="1"/>
    <col min="3" max="3" width="7.75390625" style="0" customWidth="1"/>
    <col min="4" max="4" width="8.00390625" style="0" customWidth="1"/>
    <col min="5" max="5" width="10.75390625" style="0" customWidth="1"/>
    <col min="6" max="6" width="5.25390625" style="0" customWidth="1"/>
    <col min="7" max="7" width="13.75390625" style="0" customWidth="1"/>
    <col min="8" max="8" width="10.375" style="0" customWidth="1"/>
  </cols>
  <sheetData>
    <row r="1" spans="4:7" ht="17.25" customHeight="1">
      <c r="D1" s="16" t="s">
        <v>537</v>
      </c>
      <c r="E1" s="17"/>
      <c r="F1" s="17"/>
      <c r="G1" s="17"/>
    </row>
    <row r="2" spans="4:7" ht="12.75">
      <c r="D2" s="17" t="s">
        <v>185</v>
      </c>
      <c r="E2" s="17"/>
      <c r="F2" s="17"/>
      <c r="G2" s="17"/>
    </row>
    <row r="3" spans="1:7" ht="12.75">
      <c r="A3" s="7"/>
      <c r="D3" s="17" t="s">
        <v>181</v>
      </c>
      <c r="E3" s="17"/>
      <c r="F3" s="17"/>
      <c r="G3" s="17"/>
    </row>
    <row r="4" spans="1:7" ht="12.75">
      <c r="A4" s="7"/>
      <c r="D4" s="17" t="s">
        <v>431</v>
      </c>
      <c r="E4" s="17"/>
      <c r="F4" s="17"/>
      <c r="G4" s="17"/>
    </row>
    <row r="5" spans="1:7" ht="12.75">
      <c r="A5" s="7"/>
      <c r="D5" s="17" t="s">
        <v>484</v>
      </c>
      <c r="E5" s="17"/>
      <c r="F5" s="17"/>
      <c r="G5" s="17"/>
    </row>
    <row r="6" spans="1:7" ht="12.75">
      <c r="A6" s="7"/>
      <c r="D6" s="18" t="s">
        <v>485</v>
      </c>
      <c r="E6" s="17"/>
      <c r="F6" s="17"/>
      <c r="G6" s="17"/>
    </row>
    <row r="7" spans="1:7" ht="14.25" customHeight="1">
      <c r="A7" s="7"/>
      <c r="B7" s="51"/>
      <c r="C7" s="4"/>
      <c r="D7" t="s">
        <v>486</v>
      </c>
      <c r="E7" s="82"/>
      <c r="F7" s="82"/>
      <c r="G7" s="17"/>
    </row>
    <row r="8" spans="1:7" ht="26.25" customHeight="1" thickBot="1">
      <c r="A8" s="7"/>
      <c r="B8" s="163" t="s">
        <v>528</v>
      </c>
      <c r="C8" s="9"/>
      <c r="D8" s="10"/>
      <c r="E8" s="9"/>
      <c r="F8" s="9"/>
      <c r="G8" s="11"/>
    </row>
    <row r="9" spans="1:6" ht="13.5" hidden="1" thickBot="1">
      <c r="A9" s="7"/>
      <c r="C9" s="3"/>
      <c r="E9" s="3"/>
      <c r="F9" s="3"/>
    </row>
    <row r="10" spans="1:8" ht="77.25" customHeight="1">
      <c r="A10" s="83" t="s">
        <v>215</v>
      </c>
      <c r="B10" s="84" t="s">
        <v>482</v>
      </c>
      <c r="C10" s="59" t="s">
        <v>529</v>
      </c>
      <c r="D10" s="59" t="s">
        <v>212</v>
      </c>
      <c r="E10" s="59" t="s">
        <v>213</v>
      </c>
      <c r="F10" s="59" t="s">
        <v>214</v>
      </c>
      <c r="G10" s="79" t="s">
        <v>530</v>
      </c>
      <c r="H10" s="57" t="s">
        <v>531</v>
      </c>
    </row>
    <row r="11" spans="1:8" ht="30" customHeight="1">
      <c r="A11" s="52">
        <v>1</v>
      </c>
      <c r="B11" s="164" t="s">
        <v>398</v>
      </c>
      <c r="C11" s="90" t="s">
        <v>541</v>
      </c>
      <c r="D11" s="90" t="s">
        <v>478</v>
      </c>
      <c r="E11" s="90" t="s">
        <v>469</v>
      </c>
      <c r="F11" s="90" t="s">
        <v>470</v>
      </c>
      <c r="G11" s="91"/>
      <c r="H11" s="91"/>
    </row>
    <row r="12" spans="1:8" ht="12.75">
      <c r="A12" s="52">
        <v>2</v>
      </c>
      <c r="B12" s="131" t="s">
        <v>308</v>
      </c>
      <c r="C12" s="90" t="s">
        <v>541</v>
      </c>
      <c r="D12" s="118" t="s">
        <v>474</v>
      </c>
      <c r="E12" s="118" t="s">
        <v>469</v>
      </c>
      <c r="F12" s="118" t="s">
        <v>470</v>
      </c>
      <c r="G12" s="119">
        <v>-560520</v>
      </c>
      <c r="H12" s="119">
        <v>-560520</v>
      </c>
    </row>
    <row r="13" spans="1:8" ht="12.75">
      <c r="A13" s="52">
        <v>3</v>
      </c>
      <c r="B13" s="131" t="s">
        <v>312</v>
      </c>
      <c r="C13" s="90" t="s">
        <v>541</v>
      </c>
      <c r="D13" s="118" t="s">
        <v>475</v>
      </c>
      <c r="E13" s="118" t="s">
        <v>469</v>
      </c>
      <c r="F13" s="118" t="s">
        <v>470</v>
      </c>
      <c r="G13" s="119">
        <v>-560520</v>
      </c>
      <c r="H13" s="119">
        <v>-560520</v>
      </c>
    </row>
    <row r="14" spans="1:8" ht="25.5">
      <c r="A14" s="52">
        <v>4</v>
      </c>
      <c r="B14" s="117" t="s">
        <v>573</v>
      </c>
      <c r="C14" s="90" t="s">
        <v>541</v>
      </c>
      <c r="D14" s="118" t="s">
        <v>475</v>
      </c>
      <c r="E14" s="118" t="s">
        <v>195</v>
      </c>
      <c r="F14" s="118" t="s">
        <v>470</v>
      </c>
      <c r="G14" s="119">
        <v>-560520</v>
      </c>
      <c r="H14" s="119">
        <v>-560520</v>
      </c>
    </row>
    <row r="15" spans="1:8" ht="25.5">
      <c r="A15" s="52">
        <v>5</v>
      </c>
      <c r="B15" s="117" t="s">
        <v>575</v>
      </c>
      <c r="C15" s="90" t="s">
        <v>541</v>
      </c>
      <c r="D15" s="118" t="s">
        <v>475</v>
      </c>
      <c r="E15" s="118" t="s">
        <v>197</v>
      </c>
      <c r="F15" s="118" t="s">
        <v>470</v>
      </c>
      <c r="G15" s="119">
        <v>-560520</v>
      </c>
      <c r="H15" s="119">
        <v>-560520</v>
      </c>
    </row>
    <row r="16" spans="1:8" ht="76.5">
      <c r="A16" s="52">
        <v>6</v>
      </c>
      <c r="B16" s="117" t="s">
        <v>315</v>
      </c>
      <c r="C16" s="90" t="s">
        <v>541</v>
      </c>
      <c r="D16" s="118" t="s">
        <v>475</v>
      </c>
      <c r="E16" s="118" t="s">
        <v>539</v>
      </c>
      <c r="F16" s="118" t="s">
        <v>470</v>
      </c>
      <c r="G16" s="119">
        <v>0</v>
      </c>
      <c r="H16" s="119">
        <v>0</v>
      </c>
    </row>
    <row r="17" spans="1:8" ht="14.25" customHeight="1">
      <c r="A17" s="52">
        <v>7</v>
      </c>
      <c r="B17" s="117" t="s">
        <v>258</v>
      </c>
      <c r="C17" s="90" t="s">
        <v>541</v>
      </c>
      <c r="D17" s="118" t="s">
        <v>475</v>
      </c>
      <c r="E17" s="118" t="s">
        <v>539</v>
      </c>
      <c r="F17" s="118" t="s">
        <v>538</v>
      </c>
      <c r="G17" s="119">
        <v>-27450719</v>
      </c>
      <c r="H17" s="119">
        <v>-28010938</v>
      </c>
    </row>
    <row r="18" spans="1:8" ht="12.75">
      <c r="A18" s="52">
        <v>8</v>
      </c>
      <c r="B18" s="117" t="s">
        <v>281</v>
      </c>
      <c r="C18" s="90" t="s">
        <v>541</v>
      </c>
      <c r="D18" s="118" t="s">
        <v>475</v>
      </c>
      <c r="E18" s="118" t="s">
        <v>539</v>
      </c>
      <c r="F18" s="118" t="s">
        <v>473</v>
      </c>
      <c r="G18" s="119">
        <v>27450719</v>
      </c>
      <c r="H18" s="119">
        <v>28010938</v>
      </c>
    </row>
    <row r="19" spans="1:8" ht="78" customHeight="1">
      <c r="A19" s="52">
        <v>9</v>
      </c>
      <c r="B19" s="117" t="s">
        <v>607</v>
      </c>
      <c r="C19" s="90" t="s">
        <v>541</v>
      </c>
      <c r="D19" s="118" t="s">
        <v>475</v>
      </c>
      <c r="E19" s="118" t="s">
        <v>540</v>
      </c>
      <c r="F19" s="118" t="s">
        <v>470</v>
      </c>
      <c r="G19" s="119">
        <v>0</v>
      </c>
      <c r="H19" s="119">
        <v>0</v>
      </c>
    </row>
    <row r="20" spans="1:8" ht="27" customHeight="1">
      <c r="A20" s="52">
        <v>10</v>
      </c>
      <c r="B20" s="117" t="s">
        <v>74</v>
      </c>
      <c r="C20" s="90" t="s">
        <v>541</v>
      </c>
      <c r="D20" s="118" t="s">
        <v>475</v>
      </c>
      <c r="E20" s="118" t="s">
        <v>540</v>
      </c>
      <c r="F20" s="118" t="s">
        <v>471</v>
      </c>
      <c r="G20" s="119">
        <v>-767080</v>
      </c>
      <c r="H20" s="119">
        <v>-767080</v>
      </c>
    </row>
    <row r="21" spans="1:8" ht="12.75">
      <c r="A21" s="52">
        <v>11</v>
      </c>
      <c r="B21" s="117" t="s">
        <v>281</v>
      </c>
      <c r="C21" s="90" t="s">
        <v>541</v>
      </c>
      <c r="D21" s="118" t="s">
        <v>475</v>
      </c>
      <c r="E21" s="118" t="s">
        <v>540</v>
      </c>
      <c r="F21" s="118" t="s">
        <v>473</v>
      </c>
      <c r="G21" s="119">
        <v>767080</v>
      </c>
      <c r="H21" s="119">
        <v>767080</v>
      </c>
    </row>
    <row r="22" spans="1:8" ht="38.25">
      <c r="A22" s="52">
        <v>12</v>
      </c>
      <c r="B22" s="117" t="s">
        <v>317</v>
      </c>
      <c r="C22" s="90" t="s">
        <v>541</v>
      </c>
      <c r="D22" s="118" t="s">
        <v>475</v>
      </c>
      <c r="E22" s="118" t="s">
        <v>533</v>
      </c>
      <c r="F22" s="118" t="s">
        <v>470</v>
      </c>
      <c r="G22" s="119">
        <v>0</v>
      </c>
      <c r="H22" s="119">
        <v>0</v>
      </c>
    </row>
    <row r="23" spans="1:8" ht="26.25" customHeight="1">
      <c r="A23" s="52">
        <v>13</v>
      </c>
      <c r="B23" s="117" t="s">
        <v>256</v>
      </c>
      <c r="C23" s="90" t="s">
        <v>541</v>
      </c>
      <c r="D23" s="118" t="s">
        <v>475</v>
      </c>
      <c r="E23" s="118" t="s">
        <v>533</v>
      </c>
      <c r="F23" s="118" t="s">
        <v>471</v>
      </c>
      <c r="G23" s="119">
        <v>-4200156</v>
      </c>
      <c r="H23" s="119">
        <v>-4200156</v>
      </c>
    </row>
    <row r="24" spans="1:8" ht="12.75">
      <c r="A24" s="52">
        <v>14</v>
      </c>
      <c r="B24" s="117" t="s">
        <v>281</v>
      </c>
      <c r="C24" s="90" t="s">
        <v>541</v>
      </c>
      <c r="D24" s="118" t="s">
        <v>475</v>
      </c>
      <c r="E24" s="118" t="s">
        <v>533</v>
      </c>
      <c r="F24" s="118" t="s">
        <v>473</v>
      </c>
      <c r="G24" s="119">
        <v>4200156</v>
      </c>
      <c r="H24" s="119">
        <v>4200156</v>
      </c>
    </row>
    <row r="25" spans="1:8" ht="38.25">
      <c r="A25" s="52">
        <v>15</v>
      </c>
      <c r="B25" s="117" t="s">
        <v>318</v>
      </c>
      <c r="C25" s="90" t="s">
        <v>541</v>
      </c>
      <c r="D25" s="118" t="s">
        <v>475</v>
      </c>
      <c r="E25" s="118" t="s">
        <v>476</v>
      </c>
      <c r="F25" s="118" t="s">
        <v>470</v>
      </c>
      <c r="G25" s="119">
        <v>-560520</v>
      </c>
      <c r="H25" s="119">
        <v>-560520</v>
      </c>
    </row>
    <row r="26" spans="1:8" ht="15" customHeight="1">
      <c r="A26" s="52">
        <v>16</v>
      </c>
      <c r="B26" s="117" t="s">
        <v>258</v>
      </c>
      <c r="C26" s="90" t="s">
        <v>541</v>
      </c>
      <c r="D26" s="118" t="s">
        <v>475</v>
      </c>
      <c r="E26" s="118" t="s">
        <v>476</v>
      </c>
      <c r="F26" s="118" t="s">
        <v>538</v>
      </c>
      <c r="G26" s="119">
        <v>-9198205</v>
      </c>
      <c r="H26" s="119">
        <v>-9198205</v>
      </c>
    </row>
    <row r="27" spans="1:8" ht="30" customHeight="1">
      <c r="A27" s="52">
        <v>17</v>
      </c>
      <c r="B27" s="117" t="s">
        <v>74</v>
      </c>
      <c r="C27" s="90" t="s">
        <v>541</v>
      </c>
      <c r="D27" s="118" t="s">
        <v>475</v>
      </c>
      <c r="E27" s="118" t="s">
        <v>476</v>
      </c>
      <c r="F27" s="118" t="s">
        <v>471</v>
      </c>
      <c r="G27" s="119">
        <v>-12431432</v>
      </c>
      <c r="H27" s="119">
        <v>-12431432</v>
      </c>
    </row>
    <row r="28" spans="1:8" ht="12.75">
      <c r="A28" s="52">
        <v>18</v>
      </c>
      <c r="B28" s="117" t="s">
        <v>281</v>
      </c>
      <c r="C28" s="90" t="s">
        <v>541</v>
      </c>
      <c r="D28" s="118" t="s">
        <v>475</v>
      </c>
      <c r="E28" s="118" t="s">
        <v>476</v>
      </c>
      <c r="F28" s="118" t="s">
        <v>473</v>
      </c>
      <c r="G28" s="119">
        <v>21139028</v>
      </c>
      <c r="H28" s="119">
        <v>21139028</v>
      </c>
    </row>
    <row r="29" spans="1:8" ht="12.75">
      <c r="A29" s="52">
        <v>19</v>
      </c>
      <c r="B29" s="117" t="s">
        <v>233</v>
      </c>
      <c r="C29" s="90" t="s">
        <v>541</v>
      </c>
      <c r="D29" s="118" t="s">
        <v>475</v>
      </c>
      <c r="E29" s="118" t="s">
        <v>476</v>
      </c>
      <c r="F29" s="118" t="s">
        <v>472</v>
      </c>
      <c r="G29" s="119">
        <v>-69911</v>
      </c>
      <c r="H29" s="119">
        <v>-69911</v>
      </c>
    </row>
    <row r="30" spans="1:8" ht="38.25">
      <c r="A30" s="52">
        <v>20</v>
      </c>
      <c r="B30" s="117" t="s">
        <v>318</v>
      </c>
      <c r="C30" s="90" t="s">
        <v>541</v>
      </c>
      <c r="D30" s="118" t="s">
        <v>477</v>
      </c>
      <c r="E30" s="118" t="s">
        <v>476</v>
      </c>
      <c r="F30" s="118" t="s">
        <v>470</v>
      </c>
      <c r="G30" s="119">
        <v>0</v>
      </c>
      <c r="H30" s="119">
        <v>0</v>
      </c>
    </row>
    <row r="31" spans="1:8" ht="30" customHeight="1">
      <c r="A31" s="52">
        <v>21</v>
      </c>
      <c r="B31" s="117" t="s">
        <v>74</v>
      </c>
      <c r="C31" s="90" t="s">
        <v>541</v>
      </c>
      <c r="D31" s="118" t="s">
        <v>477</v>
      </c>
      <c r="E31" s="118" t="s">
        <v>476</v>
      </c>
      <c r="F31" s="118" t="s">
        <v>471</v>
      </c>
      <c r="G31" s="119">
        <v>-10000</v>
      </c>
      <c r="H31" s="119">
        <v>-10000</v>
      </c>
    </row>
    <row r="32" spans="1:8" ht="12.75">
      <c r="A32" s="121">
        <v>22</v>
      </c>
      <c r="B32" s="122" t="s">
        <v>281</v>
      </c>
      <c r="C32" s="123" t="s">
        <v>541</v>
      </c>
      <c r="D32" s="124" t="s">
        <v>477</v>
      </c>
      <c r="E32" s="124" t="s">
        <v>476</v>
      </c>
      <c r="F32" s="124" t="s">
        <v>473</v>
      </c>
      <c r="G32" s="125">
        <v>10000</v>
      </c>
      <c r="H32" s="125">
        <v>10000</v>
      </c>
    </row>
    <row r="33" spans="1:8" ht="12.75">
      <c r="A33" s="94"/>
      <c r="B33" s="187" t="s">
        <v>510</v>
      </c>
      <c r="C33" s="188"/>
      <c r="D33" s="188"/>
      <c r="E33" s="188"/>
      <c r="F33" s="188"/>
      <c r="G33" s="126">
        <v>-560520</v>
      </c>
      <c r="H33" s="126">
        <v>-560520</v>
      </c>
    </row>
    <row r="37" spans="2:7" ht="15">
      <c r="B37" s="155" t="s">
        <v>356</v>
      </c>
      <c r="C37" s="155"/>
      <c r="D37" s="155"/>
      <c r="E37" s="155"/>
      <c r="F37" s="156"/>
      <c r="G37" s="156"/>
    </row>
    <row r="38" spans="2:7" ht="15">
      <c r="B38" s="157" t="s">
        <v>480</v>
      </c>
      <c r="C38" s="157"/>
      <c r="D38" s="157"/>
      <c r="E38" s="157"/>
      <c r="F38" s="156"/>
      <c r="G38" s="156"/>
    </row>
    <row r="39" spans="2:7" ht="15">
      <c r="B39" s="161"/>
      <c r="C39" s="161"/>
      <c r="D39" s="161"/>
      <c r="E39" s="161"/>
      <c r="F39" s="156"/>
      <c r="G39" s="156"/>
    </row>
    <row r="40" spans="2:8" ht="15">
      <c r="B40" s="161" t="s">
        <v>404</v>
      </c>
      <c r="C40" s="162"/>
      <c r="D40" s="180" t="s">
        <v>481</v>
      </c>
      <c r="E40" s="180"/>
      <c r="F40" s="180"/>
      <c r="G40" s="180"/>
      <c r="H40" s="180"/>
    </row>
    <row r="41" spans="2:7" ht="14.25">
      <c r="B41" s="156"/>
      <c r="C41" s="156"/>
      <c r="D41" s="156"/>
      <c r="E41" s="156"/>
      <c r="F41" s="156"/>
      <c r="G41" s="156"/>
    </row>
  </sheetData>
  <sheetProtection/>
  <mergeCells count="2">
    <mergeCell ref="B33:F33"/>
    <mergeCell ref="D40:H4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zoomScalePageLayoutView="0" workbookViewId="0" topLeftCell="A52">
      <selection activeCell="C83" sqref="C83"/>
    </sheetView>
  </sheetViews>
  <sheetFormatPr defaultColWidth="9.00390625" defaultRowHeight="12.75"/>
  <cols>
    <col min="1" max="1" width="5.375" style="0" customWidth="1"/>
    <col min="2" max="2" width="64.625" style="20" customWidth="1"/>
    <col min="3" max="3" width="14.00390625" style="0" customWidth="1"/>
    <col min="4" max="4" width="18.875" style="0" customWidth="1"/>
  </cols>
  <sheetData>
    <row r="1" ht="12.75">
      <c r="C1" s="1" t="s">
        <v>517</v>
      </c>
    </row>
    <row r="2" ht="12.75">
      <c r="C2" s="17" t="s">
        <v>405</v>
      </c>
    </row>
    <row r="3" ht="12.75">
      <c r="C3" s="17" t="s">
        <v>406</v>
      </c>
    </row>
    <row r="4" ht="12.75">
      <c r="C4" s="17" t="s">
        <v>407</v>
      </c>
    </row>
    <row r="5" spans="1:3" ht="12.75">
      <c r="A5" s="7"/>
      <c r="C5" s="17" t="s">
        <v>409</v>
      </c>
    </row>
    <row r="6" spans="1:3" ht="12.75">
      <c r="A6" s="7"/>
      <c r="C6" s="17" t="s">
        <v>408</v>
      </c>
    </row>
    <row r="7" spans="1:3" ht="12.75">
      <c r="A7" s="7"/>
      <c r="C7" s="17" t="s">
        <v>410</v>
      </c>
    </row>
    <row r="8" spans="1:3" ht="12.75">
      <c r="A8" s="7"/>
      <c r="C8" s="18" t="s">
        <v>411</v>
      </c>
    </row>
    <row r="9" spans="1:3" ht="12.75">
      <c r="A9" s="7"/>
      <c r="C9" t="s">
        <v>412</v>
      </c>
    </row>
    <row r="10" spans="1:4" ht="0.75" customHeight="1">
      <c r="A10" s="7"/>
      <c r="B10" s="60"/>
      <c r="C10" s="3"/>
      <c r="D10" s="4"/>
    </row>
    <row r="11" spans="1:4" ht="42.75" customHeight="1">
      <c r="A11" s="7"/>
      <c r="B11" s="189" t="s">
        <v>413</v>
      </c>
      <c r="C11" s="189"/>
      <c r="D11" s="189"/>
    </row>
    <row r="12" spans="1:4" ht="12.75" hidden="1">
      <c r="A12" s="7"/>
      <c r="D12" s="3"/>
    </row>
    <row r="13" spans="1:4" ht="66.75" customHeight="1">
      <c r="A13" s="12" t="s">
        <v>215</v>
      </c>
      <c r="B13" s="14" t="s">
        <v>216</v>
      </c>
      <c r="C13" s="14" t="s">
        <v>213</v>
      </c>
      <c r="D13" s="15" t="s">
        <v>505</v>
      </c>
    </row>
    <row r="14" spans="1:4" ht="54.75" customHeight="1">
      <c r="A14" s="52">
        <v>1</v>
      </c>
      <c r="B14" s="166" t="s">
        <v>545</v>
      </c>
      <c r="C14" s="86" t="s">
        <v>220</v>
      </c>
      <c r="D14" s="91">
        <v>561000</v>
      </c>
    </row>
    <row r="15" spans="1:4" ht="27.75" customHeight="1">
      <c r="A15" s="52">
        <v>2</v>
      </c>
      <c r="B15" s="165" t="s">
        <v>546</v>
      </c>
      <c r="C15" s="86" t="s">
        <v>221</v>
      </c>
      <c r="D15" s="91">
        <v>561000</v>
      </c>
    </row>
    <row r="16" spans="1:4" ht="39.75" customHeight="1">
      <c r="A16" s="52">
        <v>3</v>
      </c>
      <c r="B16" s="166" t="s">
        <v>547</v>
      </c>
      <c r="C16" s="86" t="s">
        <v>222</v>
      </c>
      <c r="D16" s="91">
        <v>4654425</v>
      </c>
    </row>
    <row r="17" spans="1:4" ht="25.5" customHeight="1">
      <c r="A17" s="52">
        <v>4</v>
      </c>
      <c r="B17" s="166" t="s">
        <v>548</v>
      </c>
      <c r="C17" s="86" t="s">
        <v>225</v>
      </c>
      <c r="D17" s="91">
        <v>15500436.6</v>
      </c>
    </row>
    <row r="18" spans="1:4" ht="27.75" customHeight="1">
      <c r="A18" s="52">
        <v>5</v>
      </c>
      <c r="B18" s="165" t="s">
        <v>549</v>
      </c>
      <c r="C18" s="86" t="s">
        <v>227</v>
      </c>
      <c r="D18" s="91">
        <v>5797143</v>
      </c>
    </row>
    <row r="19" spans="1:4" ht="52.5" customHeight="1">
      <c r="A19" s="52">
        <v>6</v>
      </c>
      <c r="B19" s="165" t="s">
        <v>550</v>
      </c>
      <c r="C19" s="86" t="s">
        <v>226</v>
      </c>
      <c r="D19" s="91">
        <v>9088922</v>
      </c>
    </row>
    <row r="20" spans="1:4" ht="14.25" customHeight="1">
      <c r="A20" s="52">
        <v>7</v>
      </c>
      <c r="B20" s="165" t="s">
        <v>551</v>
      </c>
      <c r="C20" s="86" t="s">
        <v>427</v>
      </c>
      <c r="D20" s="91">
        <v>63000</v>
      </c>
    </row>
    <row r="21" spans="1:4" ht="15" customHeight="1">
      <c r="A21" s="52">
        <v>8</v>
      </c>
      <c r="B21" s="165" t="s">
        <v>552</v>
      </c>
      <c r="C21" s="86" t="s">
        <v>228</v>
      </c>
      <c r="D21" s="91">
        <v>236371.6</v>
      </c>
    </row>
    <row r="22" spans="1:4" ht="27.75" customHeight="1">
      <c r="A22" s="52">
        <v>9</v>
      </c>
      <c r="B22" s="165" t="s">
        <v>553</v>
      </c>
      <c r="C22" s="86" t="s">
        <v>229</v>
      </c>
      <c r="D22" s="91">
        <v>315000</v>
      </c>
    </row>
    <row r="23" spans="1:4" ht="27.75" customHeight="1">
      <c r="A23" s="52">
        <v>10</v>
      </c>
      <c r="B23" s="166" t="s">
        <v>554</v>
      </c>
      <c r="C23" s="86" t="s">
        <v>230</v>
      </c>
      <c r="D23" s="91">
        <v>37824300</v>
      </c>
    </row>
    <row r="24" spans="1:4" ht="27" customHeight="1">
      <c r="A24" s="52">
        <v>11</v>
      </c>
      <c r="B24" s="165" t="s">
        <v>555</v>
      </c>
      <c r="C24" s="86" t="s">
        <v>186</v>
      </c>
      <c r="D24" s="91">
        <v>680000</v>
      </c>
    </row>
    <row r="25" spans="1:4" ht="36.75" customHeight="1">
      <c r="A25" s="52">
        <v>12</v>
      </c>
      <c r="B25" s="165" t="s">
        <v>556</v>
      </c>
      <c r="C25" s="86" t="s">
        <v>206</v>
      </c>
      <c r="D25" s="91">
        <v>35785300</v>
      </c>
    </row>
    <row r="26" spans="1:4" ht="36.75" customHeight="1">
      <c r="A26" s="52">
        <v>13</v>
      </c>
      <c r="B26" s="165" t="s">
        <v>557</v>
      </c>
      <c r="C26" s="86" t="s">
        <v>231</v>
      </c>
      <c r="D26" s="91">
        <v>1359000</v>
      </c>
    </row>
    <row r="27" spans="1:4" ht="39.75" customHeight="1">
      <c r="A27" s="52">
        <v>14</v>
      </c>
      <c r="B27" s="166" t="s">
        <v>558</v>
      </c>
      <c r="C27" s="86" t="s">
        <v>232</v>
      </c>
      <c r="D27" s="91">
        <f>80380931.49+10742800</f>
        <v>91123731.49</v>
      </c>
    </row>
    <row r="28" spans="1:4" ht="39.75" customHeight="1">
      <c r="A28" s="52">
        <v>15</v>
      </c>
      <c r="B28" s="165" t="s">
        <v>559</v>
      </c>
      <c r="C28" s="86" t="s">
        <v>191</v>
      </c>
      <c r="D28" s="91">
        <f>8433257.08+10742800</f>
        <v>19176057.08</v>
      </c>
    </row>
    <row r="29" spans="1:4" ht="27.75" customHeight="1">
      <c r="A29" s="52">
        <v>16</v>
      </c>
      <c r="B29" s="165" t="s">
        <v>560</v>
      </c>
      <c r="C29" s="86" t="s">
        <v>192</v>
      </c>
      <c r="D29" s="91">
        <v>41835327.31</v>
      </c>
    </row>
    <row r="30" spans="1:4" ht="27.75" customHeight="1">
      <c r="A30" s="52">
        <v>17</v>
      </c>
      <c r="B30" s="165" t="s">
        <v>561</v>
      </c>
      <c r="C30" s="86" t="s">
        <v>188</v>
      </c>
      <c r="D30" s="91">
        <v>3479316</v>
      </c>
    </row>
    <row r="31" spans="1:4" ht="27.75" customHeight="1">
      <c r="A31" s="52">
        <v>18</v>
      </c>
      <c r="B31" s="165" t="s">
        <v>562</v>
      </c>
      <c r="C31" s="86" t="s">
        <v>193</v>
      </c>
      <c r="D31" s="91">
        <v>11950639.42</v>
      </c>
    </row>
    <row r="32" spans="1:4" ht="39.75" customHeight="1">
      <c r="A32" s="52">
        <v>19</v>
      </c>
      <c r="B32" s="165" t="s">
        <v>563</v>
      </c>
      <c r="C32" s="86" t="s">
        <v>194</v>
      </c>
      <c r="D32" s="91">
        <v>2289267.81</v>
      </c>
    </row>
    <row r="33" spans="1:4" ht="27.75" customHeight="1">
      <c r="A33" s="52">
        <v>20</v>
      </c>
      <c r="B33" s="165" t="s">
        <v>302</v>
      </c>
      <c r="C33" s="86" t="s">
        <v>426</v>
      </c>
      <c r="D33" s="91">
        <v>12393123.87</v>
      </c>
    </row>
    <row r="34" spans="1:4" ht="27.75" customHeight="1">
      <c r="A34" s="52">
        <v>21</v>
      </c>
      <c r="B34" s="166" t="s">
        <v>565</v>
      </c>
      <c r="C34" s="86" t="s">
        <v>428</v>
      </c>
      <c r="D34" s="91">
        <v>78587253.19</v>
      </c>
    </row>
    <row r="35" spans="1:4" ht="27" customHeight="1">
      <c r="A35" s="52">
        <v>22</v>
      </c>
      <c r="B35" s="165" t="s">
        <v>566</v>
      </c>
      <c r="C35" s="86" t="s">
        <v>430</v>
      </c>
      <c r="D35" s="91">
        <v>45382990</v>
      </c>
    </row>
    <row r="36" spans="1:4" ht="27.75" customHeight="1">
      <c r="A36" s="52">
        <v>23</v>
      </c>
      <c r="B36" s="165" t="s">
        <v>567</v>
      </c>
      <c r="C36" s="86" t="s">
        <v>429</v>
      </c>
      <c r="D36" s="91">
        <v>33204263.19</v>
      </c>
    </row>
    <row r="37" spans="1:4" ht="27.75" customHeight="1">
      <c r="A37" s="52">
        <v>24</v>
      </c>
      <c r="B37" s="166" t="s">
        <v>568</v>
      </c>
      <c r="C37" s="86" t="s">
        <v>189</v>
      </c>
      <c r="D37" s="91">
        <v>108771511</v>
      </c>
    </row>
    <row r="38" spans="1:4" ht="63.75">
      <c r="A38" s="52">
        <v>25</v>
      </c>
      <c r="B38" s="165" t="s">
        <v>569</v>
      </c>
      <c r="C38" s="86" t="s">
        <v>190</v>
      </c>
      <c r="D38" s="91">
        <v>8844311</v>
      </c>
    </row>
    <row r="39" spans="1:4" ht="24.75" customHeight="1">
      <c r="A39" s="52">
        <v>26</v>
      </c>
      <c r="B39" s="165" t="s">
        <v>570</v>
      </c>
      <c r="C39" s="86" t="s">
        <v>207</v>
      </c>
      <c r="D39" s="91">
        <v>99556200</v>
      </c>
    </row>
    <row r="40" spans="1:4" ht="39" customHeight="1">
      <c r="A40" s="52">
        <v>27</v>
      </c>
      <c r="B40" s="165" t="s">
        <v>396</v>
      </c>
      <c r="C40" s="86" t="s">
        <v>208</v>
      </c>
      <c r="D40" s="91">
        <v>371000</v>
      </c>
    </row>
    <row r="41" spans="1:4" ht="27" customHeight="1">
      <c r="A41" s="52">
        <v>28</v>
      </c>
      <c r="B41" s="166" t="s">
        <v>572</v>
      </c>
      <c r="C41" s="86" t="s">
        <v>187</v>
      </c>
      <c r="D41" s="91">
        <v>3442050.05</v>
      </c>
    </row>
    <row r="42" spans="1:4" ht="15.75" customHeight="1">
      <c r="A42" s="52">
        <v>29</v>
      </c>
      <c r="B42" s="166" t="s">
        <v>573</v>
      </c>
      <c r="C42" s="86" t="s">
        <v>195</v>
      </c>
      <c r="D42" s="91">
        <v>740300134.39</v>
      </c>
    </row>
    <row r="43" spans="1:4" ht="27.75" customHeight="1">
      <c r="A43" s="52">
        <v>30</v>
      </c>
      <c r="B43" s="165" t="s">
        <v>574</v>
      </c>
      <c r="C43" s="86" t="s">
        <v>196</v>
      </c>
      <c r="D43" s="91">
        <v>202145990.51</v>
      </c>
    </row>
    <row r="44" spans="1:4" ht="15" customHeight="1">
      <c r="A44" s="52">
        <v>31</v>
      </c>
      <c r="B44" s="165" t="s">
        <v>575</v>
      </c>
      <c r="C44" s="86" t="s">
        <v>197</v>
      </c>
      <c r="D44" s="91">
        <v>459642070.87</v>
      </c>
    </row>
    <row r="45" spans="1:4" ht="27.75" customHeight="1">
      <c r="A45" s="52">
        <v>32</v>
      </c>
      <c r="B45" s="165" t="s">
        <v>576</v>
      </c>
      <c r="C45" s="86" t="s">
        <v>198</v>
      </c>
      <c r="D45" s="91">
        <v>56165553.24</v>
      </c>
    </row>
    <row r="46" spans="1:4" ht="39.75" customHeight="1">
      <c r="A46" s="52">
        <v>33</v>
      </c>
      <c r="B46" s="165" t="s">
        <v>577</v>
      </c>
      <c r="C46" s="86" t="s">
        <v>203</v>
      </c>
      <c r="D46" s="91">
        <v>22346519.77</v>
      </c>
    </row>
    <row r="47" spans="1:4" ht="27.75" customHeight="1">
      <c r="A47" s="52">
        <v>34</v>
      </c>
      <c r="B47" s="166" t="s">
        <v>578</v>
      </c>
      <c r="C47" s="86" t="s">
        <v>199</v>
      </c>
      <c r="D47" s="91">
        <f>170546638.65+2849300</f>
        <v>173395938.65</v>
      </c>
    </row>
    <row r="48" spans="1:4" ht="15" customHeight="1">
      <c r="A48" s="52">
        <v>35</v>
      </c>
      <c r="B48" s="165" t="s">
        <v>579</v>
      </c>
      <c r="C48" s="86" t="s">
        <v>204</v>
      </c>
      <c r="D48" s="91">
        <f>126456762.04+2849300</f>
        <v>129306062.04</v>
      </c>
    </row>
    <row r="49" spans="1:4" ht="15" customHeight="1">
      <c r="A49" s="52">
        <v>36</v>
      </c>
      <c r="B49" s="165" t="s">
        <v>580</v>
      </c>
      <c r="C49" s="86" t="s">
        <v>200</v>
      </c>
      <c r="D49" s="91">
        <v>18359763</v>
      </c>
    </row>
    <row r="50" spans="1:4" ht="39.75" customHeight="1">
      <c r="A50" s="52">
        <v>37</v>
      </c>
      <c r="B50" s="165" t="s">
        <v>581</v>
      </c>
      <c r="C50" s="86" t="s">
        <v>205</v>
      </c>
      <c r="D50" s="91">
        <v>25730113.61</v>
      </c>
    </row>
    <row r="51" spans="1:4" ht="26.25" customHeight="1">
      <c r="A51" s="52">
        <v>38</v>
      </c>
      <c r="B51" s="166" t="s">
        <v>582</v>
      </c>
      <c r="C51" s="86" t="s">
        <v>223</v>
      </c>
      <c r="D51" s="91">
        <v>17252689</v>
      </c>
    </row>
    <row r="52" spans="1:4" ht="27.75" customHeight="1">
      <c r="A52" s="52">
        <v>39</v>
      </c>
      <c r="B52" s="165" t="s">
        <v>583</v>
      </c>
      <c r="C52" s="86" t="s">
        <v>209</v>
      </c>
      <c r="D52" s="91">
        <v>8403534</v>
      </c>
    </row>
    <row r="53" spans="1:4" ht="15" customHeight="1">
      <c r="A53" s="52">
        <v>40</v>
      </c>
      <c r="B53" s="165" t="s">
        <v>584</v>
      </c>
      <c r="C53" s="86" t="s">
        <v>201</v>
      </c>
      <c r="D53" s="91">
        <v>2555933</v>
      </c>
    </row>
    <row r="54" spans="1:4" ht="27.75" customHeight="1">
      <c r="A54" s="52">
        <v>41</v>
      </c>
      <c r="B54" s="165" t="s">
        <v>585</v>
      </c>
      <c r="C54" s="86" t="s">
        <v>224</v>
      </c>
      <c r="D54" s="91">
        <v>1348000</v>
      </c>
    </row>
    <row r="55" spans="1:4" ht="39.75" customHeight="1">
      <c r="A55" s="52">
        <v>42</v>
      </c>
      <c r="B55" s="165" t="s">
        <v>586</v>
      </c>
      <c r="C55" s="86" t="s">
        <v>202</v>
      </c>
      <c r="D55" s="91">
        <v>4945222</v>
      </c>
    </row>
    <row r="56" spans="1:4" ht="24.75" customHeight="1">
      <c r="A56" s="52">
        <v>43</v>
      </c>
      <c r="B56" s="166" t="s">
        <v>414</v>
      </c>
      <c r="C56" s="86" t="s">
        <v>217</v>
      </c>
      <c r="D56" s="91">
        <v>14864029</v>
      </c>
    </row>
    <row r="57" spans="1:4" ht="15" customHeight="1">
      <c r="A57" s="52">
        <v>44</v>
      </c>
      <c r="B57" s="165" t="s">
        <v>588</v>
      </c>
      <c r="C57" s="86" t="s">
        <v>210</v>
      </c>
      <c r="D57" s="91">
        <v>27700</v>
      </c>
    </row>
    <row r="58" spans="1:4" ht="52.5" customHeight="1">
      <c r="A58" s="52">
        <v>45</v>
      </c>
      <c r="B58" s="165" t="s">
        <v>589</v>
      </c>
      <c r="C58" s="86" t="s">
        <v>218</v>
      </c>
      <c r="D58" s="91">
        <v>13410526</v>
      </c>
    </row>
    <row r="59" spans="1:4" ht="39.75" customHeight="1">
      <c r="A59" s="52">
        <v>46</v>
      </c>
      <c r="B59" s="165" t="s">
        <v>590</v>
      </c>
      <c r="C59" s="86" t="s">
        <v>219</v>
      </c>
      <c r="D59" s="91">
        <v>1425803</v>
      </c>
    </row>
    <row r="60" spans="1:4" ht="38.25">
      <c r="A60" s="52">
        <v>47</v>
      </c>
      <c r="B60" s="166" t="s">
        <v>591</v>
      </c>
      <c r="C60" s="86" t="s">
        <v>434</v>
      </c>
      <c r="D60" s="91">
        <v>4000000</v>
      </c>
    </row>
    <row r="61" spans="1:4" ht="25.5">
      <c r="A61" s="52">
        <v>48</v>
      </c>
      <c r="B61" s="166" t="s">
        <v>306</v>
      </c>
      <c r="C61" s="86" t="s">
        <v>487</v>
      </c>
      <c r="D61" s="91">
        <v>4275863</v>
      </c>
    </row>
    <row r="62" spans="1:4" ht="12.75">
      <c r="A62" s="52">
        <v>49</v>
      </c>
      <c r="B62" s="190" t="s">
        <v>510</v>
      </c>
      <c r="C62" s="158"/>
      <c r="D62" s="92">
        <f>1280961261.37+10742800+2849300</f>
        <v>1294553361.37</v>
      </c>
    </row>
    <row r="65" spans="2:4" ht="12.75">
      <c r="B65" s="2"/>
      <c r="C65" s="2"/>
      <c r="D65" s="2"/>
    </row>
    <row r="66" spans="2:4" ht="15">
      <c r="B66" s="155" t="s">
        <v>507</v>
      </c>
      <c r="C66" s="155" t="s">
        <v>506</v>
      </c>
      <c r="D66" s="155"/>
    </row>
    <row r="67" spans="2:4" ht="15">
      <c r="B67" s="157" t="s">
        <v>509</v>
      </c>
      <c r="C67" s="157" t="s">
        <v>508</v>
      </c>
      <c r="D67" s="157"/>
    </row>
    <row r="68" spans="2:4" ht="15">
      <c r="B68" s="161"/>
      <c r="C68" s="161"/>
      <c r="D68" s="161"/>
    </row>
    <row r="69" spans="2:4" ht="15">
      <c r="B69" s="161" t="s">
        <v>415</v>
      </c>
      <c r="C69" s="161"/>
      <c r="D69" s="162" t="s">
        <v>481</v>
      </c>
    </row>
  </sheetData>
  <sheetProtection/>
  <autoFilter ref="A13:D62"/>
  <mergeCells count="2">
    <mergeCell ref="B11:D11"/>
    <mergeCell ref="B62:C62"/>
  </mergeCells>
  <printOptions/>
  <pageMargins left="0.7480314960629921" right="0.3937007874015748" top="0.3937007874015748" bottom="0.1968503937007874" header="0.15748031496062992" footer="0.1574803149606299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SheetLayoutView="100" zoomScalePageLayoutView="0" workbookViewId="0" topLeftCell="A49">
      <selection activeCell="I56" sqref="I56"/>
    </sheetView>
  </sheetViews>
  <sheetFormatPr defaultColWidth="9.00390625" defaultRowHeight="12.75"/>
  <cols>
    <col min="1" max="1" width="5.375" style="0" customWidth="1"/>
    <col min="2" max="2" width="46.125" style="19" customWidth="1"/>
    <col min="3" max="3" width="14.125" style="0" customWidth="1"/>
    <col min="4" max="4" width="20.125" style="0" customWidth="1"/>
    <col min="5" max="5" width="20.625" style="0" customWidth="1"/>
  </cols>
  <sheetData>
    <row r="1" ht="12.75">
      <c r="C1" s="1" t="s">
        <v>532</v>
      </c>
    </row>
    <row r="2" ht="12.75">
      <c r="C2" s="1"/>
    </row>
    <row r="3" ht="12.75">
      <c r="C3" s="17" t="s">
        <v>185</v>
      </c>
    </row>
    <row r="4" ht="12.75">
      <c r="C4" s="17" t="s">
        <v>181</v>
      </c>
    </row>
    <row r="5" spans="1:3" ht="12.75">
      <c r="A5" s="7"/>
      <c r="C5" s="17" t="s">
        <v>431</v>
      </c>
    </row>
    <row r="6" spans="1:3" ht="12.75">
      <c r="A6" s="7"/>
      <c r="C6" s="17" t="s">
        <v>484</v>
      </c>
    </row>
    <row r="7" spans="1:3" ht="12.75">
      <c r="A7" s="7"/>
      <c r="C7" s="18" t="s">
        <v>485</v>
      </c>
    </row>
    <row r="8" spans="1:4" ht="12.75">
      <c r="A8" s="7"/>
      <c r="B8" s="51"/>
      <c r="C8" t="s">
        <v>486</v>
      </c>
      <c r="D8" s="4"/>
    </row>
    <row r="9" spans="1:5" ht="48" customHeight="1">
      <c r="A9" s="7"/>
      <c r="B9" s="192" t="s">
        <v>542</v>
      </c>
      <c r="C9" s="192"/>
      <c r="D9" s="192"/>
      <c r="E9" s="192"/>
    </row>
    <row r="10" spans="1:4" ht="3.75" customHeight="1">
      <c r="A10" s="7"/>
      <c r="D10" s="3"/>
    </row>
    <row r="11" spans="1:5" ht="114.75">
      <c r="A11" s="12" t="s">
        <v>215</v>
      </c>
      <c r="B11" s="14" t="s">
        <v>216</v>
      </c>
      <c r="C11" s="14" t="s">
        <v>213</v>
      </c>
      <c r="D11" s="93" t="s">
        <v>543</v>
      </c>
      <c r="E11" s="93" t="s">
        <v>544</v>
      </c>
    </row>
    <row r="12" spans="1:5" ht="63.75">
      <c r="A12" s="94">
        <v>1</v>
      </c>
      <c r="B12" s="95" t="s">
        <v>545</v>
      </c>
      <c r="C12" s="96" t="s">
        <v>220</v>
      </c>
      <c r="D12" s="91">
        <v>561000</v>
      </c>
      <c r="E12" s="91">
        <v>561000</v>
      </c>
    </row>
    <row r="13" spans="1:5" ht="39.75" customHeight="1">
      <c r="A13" s="94">
        <v>2</v>
      </c>
      <c r="B13" s="97" t="s">
        <v>546</v>
      </c>
      <c r="C13" s="96" t="s">
        <v>221</v>
      </c>
      <c r="D13" s="91">
        <v>561000</v>
      </c>
      <c r="E13" s="91">
        <v>561000</v>
      </c>
    </row>
    <row r="14" spans="1:5" ht="51">
      <c r="A14" s="94">
        <v>3</v>
      </c>
      <c r="B14" s="95" t="s">
        <v>547</v>
      </c>
      <c r="C14" s="96" t="s">
        <v>222</v>
      </c>
      <c r="D14" s="91">
        <v>4484336</v>
      </c>
      <c r="E14" s="91">
        <v>4484336</v>
      </c>
    </row>
    <row r="15" spans="1:5" ht="38.25">
      <c r="A15" s="94">
        <v>4</v>
      </c>
      <c r="B15" s="95" t="s">
        <v>548</v>
      </c>
      <c r="C15" s="96" t="s">
        <v>225</v>
      </c>
      <c r="D15" s="91">
        <v>13188361</v>
      </c>
      <c r="E15" s="91">
        <v>13188361</v>
      </c>
    </row>
    <row r="16" spans="1:5" ht="38.25">
      <c r="A16" s="94">
        <v>5</v>
      </c>
      <c r="B16" s="97" t="s">
        <v>549</v>
      </c>
      <c r="C16" s="96" t="s">
        <v>227</v>
      </c>
      <c r="D16" s="91">
        <v>5109361</v>
      </c>
      <c r="E16" s="91">
        <v>5109361</v>
      </c>
    </row>
    <row r="17" spans="1:5" ht="63.75">
      <c r="A17" s="94">
        <v>6</v>
      </c>
      <c r="B17" s="97" t="s">
        <v>550</v>
      </c>
      <c r="C17" s="96" t="s">
        <v>226</v>
      </c>
      <c r="D17" s="91">
        <v>7314000</v>
      </c>
      <c r="E17" s="91">
        <v>7314000</v>
      </c>
    </row>
    <row r="18" spans="1:5" ht="25.5">
      <c r="A18" s="94">
        <v>7</v>
      </c>
      <c r="B18" s="97" t="s">
        <v>551</v>
      </c>
      <c r="C18" s="96" t="s">
        <v>427</v>
      </c>
      <c r="D18" s="91">
        <v>150000</v>
      </c>
      <c r="E18" s="91">
        <v>150000</v>
      </c>
    </row>
    <row r="19" spans="1:5" ht="25.5">
      <c r="A19" s="94">
        <v>8</v>
      </c>
      <c r="B19" s="97" t="s">
        <v>552</v>
      </c>
      <c r="C19" s="96" t="s">
        <v>228</v>
      </c>
      <c r="D19" s="91">
        <v>300000</v>
      </c>
      <c r="E19" s="91">
        <v>300000</v>
      </c>
    </row>
    <row r="20" spans="1:5" ht="38.25">
      <c r="A20" s="94">
        <v>9</v>
      </c>
      <c r="B20" s="97" t="s">
        <v>416</v>
      </c>
      <c r="C20" s="96" t="s">
        <v>229</v>
      </c>
      <c r="D20" s="91">
        <v>315000</v>
      </c>
      <c r="E20" s="91">
        <v>315000</v>
      </c>
    </row>
    <row r="21" spans="1:5" ht="27.75" customHeight="1">
      <c r="A21" s="94">
        <v>10</v>
      </c>
      <c r="B21" s="95" t="s">
        <v>554</v>
      </c>
      <c r="C21" s="96" t="s">
        <v>230</v>
      </c>
      <c r="D21" s="91">
        <v>5629000</v>
      </c>
      <c r="E21" s="91">
        <v>5629000</v>
      </c>
    </row>
    <row r="22" spans="1:5" ht="38.25">
      <c r="A22" s="94">
        <v>11</v>
      </c>
      <c r="B22" s="97" t="s">
        <v>555</v>
      </c>
      <c r="C22" s="96" t="s">
        <v>186</v>
      </c>
      <c r="D22" s="91">
        <v>370000</v>
      </c>
      <c r="E22" s="91">
        <v>370000</v>
      </c>
    </row>
    <row r="23" spans="1:5" ht="51">
      <c r="A23" s="94">
        <v>12</v>
      </c>
      <c r="B23" s="97" t="s">
        <v>556</v>
      </c>
      <c r="C23" s="96" t="s">
        <v>206</v>
      </c>
      <c r="D23" s="91">
        <v>3900000</v>
      </c>
      <c r="E23" s="91">
        <v>3900000</v>
      </c>
    </row>
    <row r="24" spans="1:5" ht="38.25">
      <c r="A24" s="94">
        <v>13</v>
      </c>
      <c r="B24" s="97" t="s">
        <v>557</v>
      </c>
      <c r="C24" s="96" t="s">
        <v>231</v>
      </c>
      <c r="D24" s="91">
        <v>1359000</v>
      </c>
      <c r="E24" s="91">
        <v>1359000</v>
      </c>
    </row>
    <row r="25" spans="1:5" ht="51">
      <c r="A25" s="94">
        <v>14</v>
      </c>
      <c r="B25" s="95" t="s">
        <v>558</v>
      </c>
      <c r="C25" s="96" t="s">
        <v>232</v>
      </c>
      <c r="D25" s="91">
        <v>38103110</v>
      </c>
      <c r="E25" s="91">
        <v>39056200</v>
      </c>
    </row>
    <row r="26" spans="1:5" ht="39.75" customHeight="1">
      <c r="A26" s="94">
        <v>15</v>
      </c>
      <c r="B26" s="97" t="s">
        <v>417</v>
      </c>
      <c r="C26" s="96" t="s">
        <v>191</v>
      </c>
      <c r="D26" s="91">
        <v>8992000</v>
      </c>
      <c r="E26" s="91">
        <v>8992000</v>
      </c>
    </row>
    <row r="27" spans="1:5" ht="27.75" customHeight="1">
      <c r="A27" s="94">
        <v>16</v>
      </c>
      <c r="B27" s="97" t="s">
        <v>560</v>
      </c>
      <c r="C27" s="96" t="s">
        <v>192</v>
      </c>
      <c r="D27" s="91">
        <v>4282745.11</v>
      </c>
      <c r="E27" s="91">
        <v>4240000</v>
      </c>
    </row>
    <row r="28" spans="1:5" ht="38.25">
      <c r="A28" s="94">
        <v>17</v>
      </c>
      <c r="B28" s="97" t="s">
        <v>561</v>
      </c>
      <c r="C28" s="96" t="s">
        <v>188</v>
      </c>
      <c r="D28" s="91">
        <v>4750000</v>
      </c>
      <c r="E28" s="91">
        <v>4750000</v>
      </c>
    </row>
    <row r="29" spans="1:5" ht="27.75" customHeight="1">
      <c r="A29" s="94">
        <v>18</v>
      </c>
      <c r="B29" s="97" t="s">
        <v>562</v>
      </c>
      <c r="C29" s="96" t="s">
        <v>193</v>
      </c>
      <c r="D29" s="91">
        <v>6004164.89</v>
      </c>
      <c r="E29" s="91">
        <v>7000000</v>
      </c>
    </row>
    <row r="30" spans="1:5" ht="39.75" customHeight="1">
      <c r="A30" s="94">
        <v>19</v>
      </c>
      <c r="B30" s="97" t="s">
        <v>563</v>
      </c>
      <c r="C30" s="96" t="s">
        <v>194</v>
      </c>
      <c r="D30" s="91">
        <v>2256500</v>
      </c>
      <c r="E30" s="91">
        <v>2256500</v>
      </c>
    </row>
    <row r="31" spans="1:5" ht="39.75" customHeight="1">
      <c r="A31" s="94">
        <v>20</v>
      </c>
      <c r="B31" s="97" t="s">
        <v>564</v>
      </c>
      <c r="C31" s="96" t="s">
        <v>426</v>
      </c>
      <c r="D31" s="91">
        <v>11817700</v>
      </c>
      <c r="E31" s="91">
        <v>11817700</v>
      </c>
    </row>
    <row r="32" spans="1:5" ht="38.25">
      <c r="A32" s="94">
        <v>21</v>
      </c>
      <c r="B32" s="95" t="s">
        <v>565</v>
      </c>
      <c r="C32" s="96" t="s">
        <v>428</v>
      </c>
      <c r="D32" s="91">
        <v>54867000</v>
      </c>
      <c r="E32" s="91">
        <v>54867000</v>
      </c>
    </row>
    <row r="33" spans="1:5" ht="38.25">
      <c r="A33" s="94">
        <v>22</v>
      </c>
      <c r="B33" s="97" t="s">
        <v>566</v>
      </c>
      <c r="C33" s="96" t="s">
        <v>430</v>
      </c>
      <c r="D33" s="91">
        <v>27000000</v>
      </c>
      <c r="E33" s="91">
        <v>27000000</v>
      </c>
    </row>
    <row r="34" spans="1:5" ht="38.25">
      <c r="A34" s="94">
        <v>23</v>
      </c>
      <c r="B34" s="97" t="s">
        <v>567</v>
      </c>
      <c r="C34" s="96" t="s">
        <v>429</v>
      </c>
      <c r="D34" s="91">
        <v>27867000</v>
      </c>
      <c r="E34" s="91">
        <v>27867000</v>
      </c>
    </row>
    <row r="35" spans="1:5" ht="38.25">
      <c r="A35" s="94">
        <v>24</v>
      </c>
      <c r="B35" s="95" t="s">
        <v>568</v>
      </c>
      <c r="C35" s="96" t="s">
        <v>189</v>
      </c>
      <c r="D35" s="91">
        <v>104722000</v>
      </c>
      <c r="E35" s="91">
        <v>104721000</v>
      </c>
    </row>
    <row r="36" spans="1:5" ht="79.5" customHeight="1">
      <c r="A36" s="94">
        <v>25</v>
      </c>
      <c r="B36" s="97" t="s">
        <v>569</v>
      </c>
      <c r="C36" s="96" t="s">
        <v>190</v>
      </c>
      <c r="D36" s="91">
        <v>8850000</v>
      </c>
      <c r="E36" s="91">
        <v>8850000</v>
      </c>
    </row>
    <row r="37" spans="1:5" ht="38.25">
      <c r="A37" s="94">
        <v>26</v>
      </c>
      <c r="B37" s="97" t="s">
        <v>570</v>
      </c>
      <c r="C37" s="96" t="s">
        <v>207</v>
      </c>
      <c r="D37" s="91">
        <v>95522000</v>
      </c>
      <c r="E37" s="91">
        <v>95521000</v>
      </c>
    </row>
    <row r="38" spans="1:5" ht="51">
      <c r="A38" s="94">
        <v>27</v>
      </c>
      <c r="B38" s="97" t="s">
        <v>571</v>
      </c>
      <c r="C38" s="96" t="s">
        <v>208</v>
      </c>
      <c r="D38" s="91">
        <v>350000</v>
      </c>
      <c r="E38" s="91">
        <v>350000</v>
      </c>
    </row>
    <row r="39" spans="1:5" ht="38.25">
      <c r="A39" s="94">
        <v>28</v>
      </c>
      <c r="B39" s="95" t="s">
        <v>572</v>
      </c>
      <c r="C39" s="96" t="s">
        <v>187</v>
      </c>
      <c r="D39" s="91">
        <v>5000000</v>
      </c>
      <c r="E39" s="91">
        <v>5000000</v>
      </c>
    </row>
    <row r="40" spans="1:5" ht="27.75" customHeight="1">
      <c r="A40" s="94">
        <v>29</v>
      </c>
      <c r="B40" s="95" t="s">
        <v>573</v>
      </c>
      <c r="C40" s="96" t="s">
        <v>195</v>
      </c>
      <c r="D40" s="91">
        <f>722905171-560520</f>
        <v>722344651</v>
      </c>
      <c r="E40" s="91">
        <f>733671471-560520</f>
        <v>733110951</v>
      </c>
    </row>
    <row r="41" spans="1:5" ht="27.75" customHeight="1">
      <c r="A41" s="94">
        <v>30</v>
      </c>
      <c r="B41" s="97" t="s">
        <v>574</v>
      </c>
      <c r="C41" s="96" t="s">
        <v>196</v>
      </c>
      <c r="D41" s="91">
        <v>188139499</v>
      </c>
      <c r="E41" s="91">
        <v>192000499</v>
      </c>
    </row>
    <row r="42" spans="1:5" ht="27.75" customHeight="1">
      <c r="A42" s="94">
        <v>31</v>
      </c>
      <c r="B42" s="97" t="s">
        <v>575</v>
      </c>
      <c r="C42" s="96" t="s">
        <v>197</v>
      </c>
      <c r="D42" s="91">
        <f>459756966-560520</f>
        <v>459196446</v>
      </c>
      <c r="E42" s="91">
        <f>466147966-560520</f>
        <v>465587446</v>
      </c>
    </row>
    <row r="43" spans="1:5" ht="38.25">
      <c r="A43" s="94">
        <v>32</v>
      </c>
      <c r="B43" s="97" t="s">
        <v>576</v>
      </c>
      <c r="C43" s="96" t="s">
        <v>198</v>
      </c>
      <c r="D43" s="91">
        <v>53331895</v>
      </c>
      <c r="E43" s="91">
        <v>53846195</v>
      </c>
    </row>
    <row r="44" spans="1:5" ht="51">
      <c r="A44" s="94">
        <v>33</v>
      </c>
      <c r="B44" s="97" t="s">
        <v>577</v>
      </c>
      <c r="C44" s="96" t="s">
        <v>203</v>
      </c>
      <c r="D44" s="91">
        <v>21676811</v>
      </c>
      <c r="E44" s="91">
        <v>21676811</v>
      </c>
    </row>
    <row r="45" spans="1:5" ht="38.25">
      <c r="A45" s="94">
        <v>34</v>
      </c>
      <c r="B45" s="95" t="s">
        <v>578</v>
      </c>
      <c r="C45" s="96" t="s">
        <v>199</v>
      </c>
      <c r="D45" s="91">
        <v>155886566</v>
      </c>
      <c r="E45" s="91">
        <v>155886566</v>
      </c>
    </row>
    <row r="46" spans="1:5" ht="15" customHeight="1">
      <c r="A46" s="94">
        <v>35</v>
      </c>
      <c r="B46" s="97" t="s">
        <v>579</v>
      </c>
      <c r="C46" s="96" t="s">
        <v>204</v>
      </c>
      <c r="D46" s="91">
        <v>116836000</v>
      </c>
      <c r="E46" s="91">
        <v>116836000</v>
      </c>
    </row>
    <row r="47" spans="1:5" ht="25.5">
      <c r="A47" s="94">
        <v>36</v>
      </c>
      <c r="B47" s="97" t="s">
        <v>580</v>
      </c>
      <c r="C47" s="96" t="s">
        <v>200</v>
      </c>
      <c r="D47" s="91">
        <v>18000000</v>
      </c>
      <c r="E47" s="91">
        <v>18000000</v>
      </c>
    </row>
    <row r="48" spans="1:5" ht="51">
      <c r="A48" s="94">
        <v>37</v>
      </c>
      <c r="B48" s="97" t="s">
        <v>581</v>
      </c>
      <c r="C48" s="96" t="s">
        <v>205</v>
      </c>
      <c r="D48" s="91">
        <v>21050566</v>
      </c>
      <c r="E48" s="91">
        <v>21050566</v>
      </c>
    </row>
    <row r="49" spans="1:5" ht="39.75" customHeight="1">
      <c r="A49" s="94">
        <v>38</v>
      </c>
      <c r="B49" s="95" t="s">
        <v>582</v>
      </c>
      <c r="C49" s="96" t="s">
        <v>223</v>
      </c>
      <c r="D49" s="91">
        <v>8817468</v>
      </c>
      <c r="E49" s="91">
        <v>8367468</v>
      </c>
    </row>
    <row r="50" spans="1:5" ht="27.75" customHeight="1">
      <c r="A50" s="94">
        <v>39</v>
      </c>
      <c r="B50" s="97" t="s">
        <v>583</v>
      </c>
      <c r="C50" s="96" t="s">
        <v>209</v>
      </c>
      <c r="D50" s="91">
        <v>2384470</v>
      </c>
      <c r="E50" s="91">
        <v>1934470</v>
      </c>
    </row>
    <row r="51" spans="1:5" ht="25.5">
      <c r="A51" s="94">
        <v>40</v>
      </c>
      <c r="B51" s="97" t="s">
        <v>584</v>
      </c>
      <c r="C51" s="96" t="s">
        <v>201</v>
      </c>
      <c r="D51" s="91">
        <v>1130000</v>
      </c>
      <c r="E51" s="91">
        <v>1130000</v>
      </c>
    </row>
    <row r="52" spans="1:5" ht="27.75" customHeight="1">
      <c r="A52" s="94">
        <v>41</v>
      </c>
      <c r="B52" s="97" t="s">
        <v>585</v>
      </c>
      <c r="C52" s="96" t="s">
        <v>224</v>
      </c>
      <c r="D52" s="91">
        <v>727800</v>
      </c>
      <c r="E52" s="91">
        <v>727800</v>
      </c>
    </row>
    <row r="53" spans="1:5" ht="51">
      <c r="A53" s="94">
        <v>42</v>
      </c>
      <c r="B53" s="97" t="s">
        <v>586</v>
      </c>
      <c r="C53" s="96" t="s">
        <v>202</v>
      </c>
      <c r="D53" s="91">
        <v>4575198</v>
      </c>
      <c r="E53" s="91">
        <v>4575198</v>
      </c>
    </row>
    <row r="54" spans="1:5" ht="39.75" customHeight="1">
      <c r="A54" s="94">
        <v>43</v>
      </c>
      <c r="B54" s="95" t="s">
        <v>587</v>
      </c>
      <c r="C54" s="96" t="s">
        <v>217</v>
      </c>
      <c r="D54" s="91">
        <v>13367778</v>
      </c>
      <c r="E54" s="91">
        <v>13367778</v>
      </c>
    </row>
    <row r="55" spans="1:5" ht="25.5">
      <c r="A55" s="94">
        <v>44</v>
      </c>
      <c r="B55" s="97" t="s">
        <v>588</v>
      </c>
      <c r="C55" s="96" t="s">
        <v>210</v>
      </c>
      <c r="D55" s="91">
        <v>19200</v>
      </c>
      <c r="E55" s="91">
        <v>19200</v>
      </c>
    </row>
    <row r="56" spans="1:5" ht="76.5">
      <c r="A56" s="94">
        <v>45</v>
      </c>
      <c r="B56" s="97" t="s">
        <v>238</v>
      </c>
      <c r="C56" s="96" t="s">
        <v>218</v>
      </c>
      <c r="D56" s="91">
        <v>12002775</v>
      </c>
      <c r="E56" s="91">
        <v>12002775</v>
      </c>
    </row>
    <row r="57" spans="1:5" ht="54.75" customHeight="1">
      <c r="A57" s="94">
        <v>46</v>
      </c>
      <c r="B57" s="97" t="s">
        <v>418</v>
      </c>
      <c r="C57" s="96" t="s">
        <v>219</v>
      </c>
      <c r="D57" s="91">
        <v>1345803</v>
      </c>
      <c r="E57" s="91">
        <v>1345803</v>
      </c>
    </row>
    <row r="58" spans="1:5" ht="51">
      <c r="A58" s="94">
        <v>47</v>
      </c>
      <c r="B58" s="167" t="s">
        <v>419</v>
      </c>
      <c r="C58" s="96" t="s">
        <v>434</v>
      </c>
      <c r="D58" s="91">
        <v>0</v>
      </c>
      <c r="E58" s="91">
        <v>0</v>
      </c>
    </row>
    <row r="59" spans="1:5" ht="38.25">
      <c r="A59" s="98"/>
      <c r="B59" s="95" t="s">
        <v>534</v>
      </c>
      <c r="C59" s="96" t="s">
        <v>487</v>
      </c>
      <c r="D59" s="91">
        <v>2953090</v>
      </c>
      <c r="E59" s="91">
        <v>2000000</v>
      </c>
    </row>
    <row r="60" spans="2:5" ht="12.75">
      <c r="B60" s="159" t="s">
        <v>592</v>
      </c>
      <c r="C60" s="160"/>
      <c r="D60" s="92">
        <f>1130484880-560520</f>
        <v>1129924360</v>
      </c>
      <c r="E60" s="92">
        <f>1140800180-560520</f>
        <v>1140239660</v>
      </c>
    </row>
    <row r="66" spans="2:5" ht="15">
      <c r="B66" s="155" t="s">
        <v>479</v>
      </c>
      <c r="C66" s="155"/>
      <c r="D66" s="155"/>
      <c r="E66" s="155"/>
    </row>
    <row r="67" spans="2:5" ht="15">
      <c r="B67" s="191" t="s">
        <v>480</v>
      </c>
      <c r="C67" s="191"/>
      <c r="D67" s="191"/>
      <c r="E67" s="191"/>
    </row>
    <row r="68" spans="2:5" ht="15">
      <c r="B68" s="161"/>
      <c r="C68" s="161"/>
      <c r="D68" s="161"/>
      <c r="E68" s="161"/>
    </row>
    <row r="69" spans="2:5" ht="15">
      <c r="B69" s="161" t="s">
        <v>65</v>
      </c>
      <c r="C69" s="161"/>
      <c r="D69" s="180" t="s">
        <v>481</v>
      </c>
      <c r="E69" s="180"/>
    </row>
  </sheetData>
  <sheetProtection/>
  <mergeCells count="4">
    <mergeCell ref="D69:E69"/>
    <mergeCell ref="B60:C60"/>
    <mergeCell ref="B67:E67"/>
    <mergeCell ref="B9:E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6"/>
  <sheetViews>
    <sheetView view="pageBreakPreview" zoomScaleSheetLayoutView="100" zoomScalePageLayoutView="0" workbookViewId="0" topLeftCell="A13">
      <selection activeCell="C39" sqref="C38:C39"/>
    </sheetView>
  </sheetViews>
  <sheetFormatPr defaultColWidth="9.00390625" defaultRowHeight="12.75"/>
  <cols>
    <col min="1" max="1" width="2.875" style="0" customWidth="1"/>
    <col min="3" max="3" width="38.125" style="0" customWidth="1"/>
    <col min="4" max="4" width="17.00390625" style="0" customWidth="1"/>
    <col min="5" max="5" width="14.625" style="0" customWidth="1"/>
  </cols>
  <sheetData>
    <row r="1" spans="3:6" ht="12.75">
      <c r="C1" s="64"/>
      <c r="D1" s="2" t="s">
        <v>595</v>
      </c>
      <c r="F1" s="64"/>
    </row>
    <row r="2" spans="3:4" ht="12.75">
      <c r="C2" s="17"/>
      <c r="D2" s="17" t="s">
        <v>185</v>
      </c>
    </row>
    <row r="3" spans="3:4" ht="12.75">
      <c r="C3" s="17"/>
      <c r="D3" s="17" t="s">
        <v>181</v>
      </c>
    </row>
    <row r="4" spans="3:4" ht="12.75">
      <c r="C4" s="17"/>
      <c r="D4" s="17" t="s">
        <v>431</v>
      </c>
    </row>
    <row r="5" spans="3:4" ht="12.75">
      <c r="C5" s="17"/>
      <c r="D5" s="17" t="s">
        <v>484</v>
      </c>
    </row>
    <row r="6" spans="3:4" ht="12.75">
      <c r="C6" s="18"/>
      <c r="D6" s="18" t="s">
        <v>485</v>
      </c>
    </row>
    <row r="7" ht="12.75">
      <c r="D7" t="s">
        <v>486</v>
      </c>
    </row>
    <row r="8" spans="3:6" ht="12.75">
      <c r="C8" s="133"/>
      <c r="D8" s="133"/>
      <c r="E8" s="133"/>
      <c r="F8" s="133"/>
    </row>
    <row r="9" spans="2:4" ht="12.75">
      <c r="B9" s="193" t="s">
        <v>154</v>
      </c>
      <c r="C9" s="193"/>
      <c r="D9" s="193"/>
    </row>
    <row r="10" spans="2:4" ht="12.75">
      <c r="B10" s="194" t="s">
        <v>155</v>
      </c>
      <c r="C10" s="194"/>
      <c r="D10" s="194"/>
    </row>
    <row r="12" spans="2:5" ht="40.5" customHeight="1">
      <c r="B12" s="195" t="s">
        <v>156</v>
      </c>
      <c r="C12" s="195"/>
      <c r="D12" s="195"/>
      <c r="E12" s="195"/>
    </row>
    <row r="13" spans="2:5" ht="12.75">
      <c r="B13" s="196"/>
      <c r="C13" s="196"/>
      <c r="D13" s="196"/>
      <c r="E13" s="196"/>
    </row>
    <row r="14" spans="2:5" ht="25.5" customHeight="1">
      <c r="B14" s="134" t="s">
        <v>433</v>
      </c>
      <c r="C14" s="134" t="s">
        <v>157</v>
      </c>
      <c r="D14" s="135" t="s">
        <v>158</v>
      </c>
      <c r="E14" s="135" t="s">
        <v>159</v>
      </c>
    </row>
    <row r="15" spans="2:5" ht="51">
      <c r="B15" s="94">
        <v>1</v>
      </c>
      <c r="C15" s="136" t="s">
        <v>160</v>
      </c>
      <c r="D15" s="137" t="s">
        <v>161</v>
      </c>
      <c r="E15" s="138">
        <v>38355109.73</v>
      </c>
    </row>
    <row r="17" spans="2:5" ht="43.5" customHeight="1">
      <c r="B17" s="195" t="s">
        <v>162</v>
      </c>
      <c r="C17" s="195"/>
      <c r="D17" s="195"/>
      <c r="E17" s="195"/>
    </row>
    <row r="18" ht="3.75" customHeight="1"/>
    <row r="19" spans="2:5" ht="38.25">
      <c r="B19" s="99" t="s">
        <v>163</v>
      </c>
      <c r="C19" s="94" t="s">
        <v>164</v>
      </c>
      <c r="D19" s="139" t="s">
        <v>165</v>
      </c>
      <c r="E19" s="139" t="s">
        <v>159</v>
      </c>
    </row>
    <row r="20" spans="2:5" ht="12.75">
      <c r="B20" s="139">
        <v>1</v>
      </c>
      <c r="C20" s="107">
        <v>2</v>
      </c>
      <c r="D20" s="139">
        <v>3</v>
      </c>
      <c r="E20" s="139">
        <v>4</v>
      </c>
    </row>
    <row r="21" spans="2:5" ht="63.75">
      <c r="B21" s="94">
        <v>1</v>
      </c>
      <c r="C21" s="140" t="s">
        <v>166</v>
      </c>
      <c r="D21" s="99" t="s">
        <v>167</v>
      </c>
      <c r="E21" s="141">
        <v>10742800</v>
      </c>
    </row>
    <row r="22" spans="2:5" ht="12.75">
      <c r="B22" s="94"/>
      <c r="C22" s="94"/>
      <c r="D22" s="142" t="s">
        <v>168</v>
      </c>
      <c r="E22" s="141">
        <f>E21</f>
        <v>10742800</v>
      </c>
    </row>
    <row r="23" ht="24" customHeight="1">
      <c r="B23" s="1" t="s">
        <v>169</v>
      </c>
    </row>
    <row r="24" spans="2:5" ht="12.75">
      <c r="B24" s="194" t="s">
        <v>170</v>
      </c>
      <c r="C24" s="194"/>
      <c r="D24" s="194"/>
      <c r="E24" s="194"/>
    </row>
    <row r="25" ht="3" customHeight="1"/>
    <row r="26" spans="2:5" ht="66" customHeight="1">
      <c r="B26" s="134" t="s">
        <v>433</v>
      </c>
      <c r="C26" s="134" t="s">
        <v>171</v>
      </c>
      <c r="D26" s="200" t="s">
        <v>172</v>
      </c>
      <c r="E26" s="201"/>
    </row>
    <row r="27" spans="2:5" ht="24.75" customHeight="1">
      <c r="B27" s="94">
        <v>1</v>
      </c>
      <c r="C27" s="136" t="s">
        <v>173</v>
      </c>
      <c r="D27" s="202">
        <v>47657176.73</v>
      </c>
      <c r="E27" s="203"/>
    </row>
    <row r="28" spans="2:6" ht="42" customHeight="1">
      <c r="B28" s="94">
        <v>2</v>
      </c>
      <c r="C28" s="143" t="s">
        <v>174</v>
      </c>
      <c r="D28" s="197">
        <v>10742800</v>
      </c>
      <c r="E28" s="198"/>
      <c r="F28" s="98"/>
    </row>
    <row r="29" spans="2:6" ht="18.75" customHeight="1">
      <c r="B29" s="94"/>
      <c r="C29" s="144" t="s">
        <v>168</v>
      </c>
      <c r="D29" s="197">
        <f>D27+D28</f>
        <v>58399976.73</v>
      </c>
      <c r="E29" s="199"/>
      <c r="F29" s="145"/>
    </row>
    <row r="30" spans="2:6" ht="18.75" customHeight="1">
      <c r="B30" s="98"/>
      <c r="C30" s="146"/>
      <c r="D30" s="147"/>
      <c r="E30" s="148"/>
      <c r="F30" s="145"/>
    </row>
    <row r="31" spans="2:6" ht="15" customHeight="1">
      <c r="B31" s="98"/>
      <c r="C31" s="146"/>
      <c r="D31" s="147"/>
      <c r="E31" s="148"/>
      <c r="F31" s="145"/>
    </row>
    <row r="32" spans="2:7" ht="15">
      <c r="B32" s="155" t="s">
        <v>423</v>
      </c>
      <c r="C32" s="155"/>
      <c r="D32" s="155"/>
      <c r="E32" s="155"/>
      <c r="F32" s="161"/>
      <c r="G32" s="161"/>
    </row>
    <row r="33" spans="2:7" ht="15">
      <c r="B33" s="191" t="s">
        <v>421</v>
      </c>
      <c r="C33" s="191"/>
      <c r="D33" s="191"/>
      <c r="E33" s="191"/>
      <c r="F33" s="191"/>
      <c r="G33" s="191"/>
    </row>
    <row r="34" spans="2:7" ht="15">
      <c r="B34" s="161"/>
      <c r="C34" s="161"/>
      <c r="D34" s="161"/>
      <c r="E34" s="161"/>
      <c r="F34" s="161"/>
      <c r="G34" s="161"/>
    </row>
    <row r="35" spans="2:7" ht="15">
      <c r="B35" s="161" t="s">
        <v>422</v>
      </c>
      <c r="C35" s="161"/>
      <c r="D35" s="180" t="s">
        <v>481</v>
      </c>
      <c r="E35" s="180"/>
      <c r="F35" s="180"/>
      <c r="G35" s="161"/>
    </row>
    <row r="36" spans="2:3" ht="12.75">
      <c r="B36" s="1"/>
      <c r="C36" s="78"/>
    </row>
  </sheetData>
  <sheetProtection/>
  <mergeCells count="12">
    <mergeCell ref="D26:E26"/>
    <mergeCell ref="D27:E27"/>
    <mergeCell ref="D35:F35"/>
    <mergeCell ref="B9:D9"/>
    <mergeCell ref="B10:D10"/>
    <mergeCell ref="B12:E12"/>
    <mergeCell ref="B13:E13"/>
    <mergeCell ref="D28:E28"/>
    <mergeCell ref="D29:E29"/>
    <mergeCell ref="B33:G33"/>
    <mergeCell ref="B17:E17"/>
    <mergeCell ref="B24:E24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6">
      <selection activeCell="J28" sqref="J28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25.75390625" style="0" customWidth="1"/>
    <col min="4" max="4" width="15.00390625" style="0" customWidth="1"/>
    <col min="5" max="5" width="12.125" style="0" customWidth="1"/>
    <col min="6" max="6" width="12.75390625" style="0" bestFit="1" customWidth="1"/>
  </cols>
  <sheetData>
    <row r="1" spans="1:4" ht="12.75">
      <c r="A1" s="23"/>
      <c r="B1" s="24"/>
      <c r="C1" s="16" t="s">
        <v>1</v>
      </c>
      <c r="D1" s="17"/>
    </row>
    <row r="2" spans="1:3" ht="12.75">
      <c r="A2" s="23"/>
      <c r="B2" s="24"/>
      <c r="C2" s="17" t="s">
        <v>185</v>
      </c>
    </row>
    <row r="3" spans="1:3" ht="12.75">
      <c r="A3" s="23"/>
      <c r="B3" s="24"/>
      <c r="C3" s="17" t="s">
        <v>181</v>
      </c>
    </row>
    <row r="4" spans="1:3" ht="14.25">
      <c r="A4" s="25"/>
      <c r="B4" s="26"/>
      <c r="C4" s="17" t="s">
        <v>431</v>
      </c>
    </row>
    <row r="5" spans="1:3" ht="14.25">
      <c r="A5" s="25"/>
      <c r="B5" s="26"/>
      <c r="C5" s="17" t="s">
        <v>484</v>
      </c>
    </row>
    <row r="6" spans="1:3" ht="14.25">
      <c r="A6" s="25"/>
      <c r="B6" s="26"/>
      <c r="C6" s="18" t="s">
        <v>485</v>
      </c>
    </row>
    <row r="7" spans="1:3" ht="14.25">
      <c r="A7" s="25"/>
      <c r="B7" s="26"/>
      <c r="C7" t="s">
        <v>486</v>
      </c>
    </row>
    <row r="8" spans="1:4" ht="14.25">
      <c r="A8" s="25"/>
      <c r="B8" s="26"/>
      <c r="C8" s="27"/>
      <c r="D8" s="28"/>
    </row>
    <row r="9" spans="1:4" ht="14.25">
      <c r="A9" s="25"/>
      <c r="B9" s="26"/>
      <c r="C9" s="27"/>
      <c r="D9" s="28"/>
    </row>
    <row r="10" spans="1:4" ht="14.25">
      <c r="A10" s="25"/>
      <c r="B10" s="26"/>
      <c r="C10" s="27" t="s">
        <v>435</v>
      </c>
      <c r="D10" s="28"/>
    </row>
    <row r="11" spans="1:4" ht="15.75">
      <c r="A11" s="204" t="s">
        <v>436</v>
      </c>
      <c r="B11" s="204"/>
      <c r="C11" s="204"/>
      <c r="D11" s="204"/>
    </row>
    <row r="12" spans="1:4" ht="15.75">
      <c r="A12" s="204" t="s">
        <v>489</v>
      </c>
      <c r="B12" s="204"/>
      <c r="C12" s="204"/>
      <c r="D12" s="204"/>
    </row>
    <row r="13" spans="1:4" ht="4.5" customHeight="1">
      <c r="A13" s="23"/>
      <c r="B13" s="24"/>
      <c r="C13" s="29"/>
      <c r="D13" s="30"/>
    </row>
    <row r="14" spans="1:4" ht="48" customHeight="1">
      <c r="A14" s="31" t="s">
        <v>437</v>
      </c>
      <c r="B14" s="32" t="s">
        <v>438</v>
      </c>
      <c r="C14" s="32" t="s">
        <v>439</v>
      </c>
      <c r="D14" s="33" t="s">
        <v>440</v>
      </c>
    </row>
    <row r="15" spans="1:4" ht="12.75">
      <c r="A15" s="34">
        <v>1</v>
      </c>
      <c r="B15" s="35" t="s">
        <v>432</v>
      </c>
      <c r="C15" s="35" t="s">
        <v>441</v>
      </c>
      <c r="D15" s="36" t="s">
        <v>442</v>
      </c>
    </row>
    <row r="16" spans="1:6" ht="19.5" customHeight="1">
      <c r="A16" s="34">
        <v>1</v>
      </c>
      <c r="B16" s="37" t="s">
        <v>443</v>
      </c>
      <c r="C16" s="38" t="s">
        <v>444</v>
      </c>
      <c r="D16" s="39">
        <f>D22</f>
        <v>17508682</v>
      </c>
      <c r="F16" s="78"/>
    </row>
    <row r="17" spans="1:4" ht="26.25" customHeight="1">
      <c r="A17" s="34">
        <v>2</v>
      </c>
      <c r="B17" s="37" t="s">
        <v>445</v>
      </c>
      <c r="C17" s="38" t="s">
        <v>446</v>
      </c>
      <c r="D17" s="39">
        <f>D18+D20</f>
        <v>-6894411</v>
      </c>
    </row>
    <row r="18" spans="1:4" ht="37.5" customHeight="1">
      <c r="A18" s="34">
        <v>3</v>
      </c>
      <c r="B18" s="37" t="s">
        <v>447</v>
      </c>
      <c r="C18" s="38" t="s">
        <v>448</v>
      </c>
      <c r="D18" s="39">
        <v>0</v>
      </c>
    </row>
    <row r="19" spans="1:4" ht="50.25" customHeight="1">
      <c r="A19" s="34">
        <v>4</v>
      </c>
      <c r="B19" s="40" t="s">
        <v>449</v>
      </c>
      <c r="C19" s="41" t="s">
        <v>450</v>
      </c>
      <c r="D19" s="39">
        <v>0</v>
      </c>
    </row>
    <row r="20" spans="1:4" ht="42.75" customHeight="1" thickBot="1">
      <c r="A20" s="34">
        <v>5</v>
      </c>
      <c r="B20" s="37" t="s">
        <v>451</v>
      </c>
      <c r="C20" s="38" t="s">
        <v>452</v>
      </c>
      <c r="D20" s="62">
        <v>-6894411</v>
      </c>
    </row>
    <row r="21" spans="1:4" ht="45.75" customHeight="1" thickBot="1">
      <c r="A21" s="34">
        <v>6</v>
      </c>
      <c r="B21" s="40" t="s">
        <v>453</v>
      </c>
      <c r="C21" s="41" t="s">
        <v>454</v>
      </c>
      <c r="D21" s="62">
        <v>-6894411</v>
      </c>
    </row>
    <row r="22" spans="1:4" ht="27" customHeight="1">
      <c r="A22" s="34">
        <v>7</v>
      </c>
      <c r="B22" s="42" t="s">
        <v>455</v>
      </c>
      <c r="C22" s="38" t="s">
        <v>456</v>
      </c>
      <c r="D22" s="39">
        <f>D23+D24</f>
        <v>17508682</v>
      </c>
    </row>
    <row r="23" spans="1:4" ht="26.25" customHeight="1">
      <c r="A23" s="34">
        <v>8</v>
      </c>
      <c r="B23" s="40" t="s">
        <v>457</v>
      </c>
      <c r="C23" s="41" t="s">
        <v>458</v>
      </c>
      <c r="D23" s="39">
        <f>-(1316836692+D18+D27+281000+3067000+219100+112130+22092400+11200+217000+310000+134700+873940+31885300+3715200+330886.66+22383400+2836300+1935364+2831000+95900+175200+4240000+9135900+3362000+65300-1425918.1+2710100+396500+6075200-5960200+25000-8182000+10742800+2849300)</f>
        <v>-1488929282.2900002</v>
      </c>
    </row>
    <row r="24" spans="1:4" ht="30" customHeight="1">
      <c r="A24" s="34">
        <v>9</v>
      </c>
      <c r="B24" s="40" t="s">
        <v>459</v>
      </c>
      <c r="C24" s="41" t="s">
        <v>460</v>
      </c>
      <c r="D24" s="39">
        <f>1334120686-(D21)+(-D26)+281000+3067000+219100+224688+112130+22092400+11200+217000+310000+134700+873940+31885300+3715200+330886.66+22383400+2836300+1935364+2831000+95900+175200+4240000+9135900+3362000+65300-1425918.1+2710100+396500+6075200-5960200+25000-8182000+10742800+2849300</f>
        <v>1506437964.2900002</v>
      </c>
    </row>
    <row r="25" spans="1:4" ht="26.25" customHeight="1">
      <c r="A25" s="34">
        <v>10</v>
      </c>
      <c r="B25" s="37" t="s">
        <v>461</v>
      </c>
      <c r="C25" s="43" t="s">
        <v>462</v>
      </c>
      <c r="D25" s="39">
        <f>D26</f>
        <v>-47657176.73</v>
      </c>
    </row>
    <row r="26" spans="1:4" ht="83.25" customHeight="1">
      <c r="A26" s="34">
        <v>11</v>
      </c>
      <c r="B26" s="40" t="s">
        <v>463</v>
      </c>
      <c r="C26" s="44" t="s">
        <v>464</v>
      </c>
      <c r="D26" s="39">
        <f>-24302067-34097909.73+10742800</f>
        <v>-47657176.73</v>
      </c>
    </row>
    <row r="27" spans="1:4" ht="27.75" customHeight="1">
      <c r="A27" s="34">
        <v>12</v>
      </c>
      <c r="B27" s="37" t="s">
        <v>465</v>
      </c>
      <c r="C27" s="38" t="s">
        <v>466</v>
      </c>
      <c r="D27" s="39">
        <f>D28</f>
        <v>54551587.73</v>
      </c>
    </row>
    <row r="28" spans="1:4" ht="40.5" customHeight="1">
      <c r="A28" s="34">
        <v>13</v>
      </c>
      <c r="B28" s="40" t="s">
        <v>467</v>
      </c>
      <c r="C28" s="41" t="s">
        <v>468</v>
      </c>
      <c r="D28" s="39">
        <f>65294387.73-10742800</f>
        <v>54551587.73</v>
      </c>
    </row>
    <row r="29" spans="1:4" ht="12.75">
      <c r="A29" s="45"/>
      <c r="B29" s="46"/>
      <c r="C29" s="46"/>
      <c r="D29" s="47"/>
    </row>
    <row r="30" spans="1:4" ht="12.75">
      <c r="A30" s="45"/>
      <c r="B30" s="46"/>
      <c r="C30" s="46"/>
      <c r="D30" s="47"/>
    </row>
    <row r="31" spans="2:5" ht="15">
      <c r="B31" s="155" t="s">
        <v>420</v>
      </c>
      <c r="C31" s="155"/>
      <c r="D31" s="155"/>
      <c r="E31" s="161"/>
    </row>
    <row r="32" spans="2:5" ht="15">
      <c r="B32" s="191" t="s">
        <v>424</v>
      </c>
      <c r="C32" s="191"/>
      <c r="D32" s="191"/>
      <c r="E32" s="191"/>
    </row>
    <row r="33" spans="2:5" ht="15">
      <c r="B33" s="157"/>
      <c r="C33" s="157"/>
      <c r="D33" s="157"/>
      <c r="E33" s="157"/>
    </row>
    <row r="34" spans="2:5" ht="15">
      <c r="B34" s="161"/>
      <c r="C34" s="161"/>
      <c r="D34" s="161"/>
      <c r="E34" s="161"/>
    </row>
    <row r="35" spans="2:5" ht="15">
      <c r="B35" s="161" t="s">
        <v>415</v>
      </c>
      <c r="C35" s="180" t="s">
        <v>481</v>
      </c>
      <c r="D35" s="180"/>
      <c r="E35" s="161"/>
    </row>
    <row r="36" ht="12.75">
      <c r="B36" s="1"/>
    </row>
  </sheetData>
  <sheetProtection/>
  <mergeCells count="4">
    <mergeCell ref="A11:D11"/>
    <mergeCell ref="A12:D12"/>
    <mergeCell ref="B32:E32"/>
    <mergeCell ref="C35:D35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2018-11-08T12:04:20Z</cp:lastPrinted>
  <dcterms:created xsi:type="dcterms:W3CDTF">2007-11-10T04:45:18Z</dcterms:created>
  <dcterms:modified xsi:type="dcterms:W3CDTF">2018-11-08T12:09:54Z</dcterms:modified>
  <cp:category/>
  <cp:version/>
  <cp:contentType/>
  <cp:contentStatus/>
</cp:coreProperties>
</file>