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945" windowWidth="11280" windowHeight="4845" tabRatio="597" firstSheet="1" activeTab="3"/>
  </bookViews>
  <sheets>
    <sheet name="Прил1 свод доход 2017 " sheetId="1" r:id="rId1"/>
    <sheet name="Прил.2 свод доход2018-2019" sheetId="2" r:id="rId2"/>
    <sheet name="прил.3 адм.дох." sheetId="3" r:id="rId3"/>
    <sheet name="прил.4 свод расходов 2017 " sheetId="4" r:id="rId4"/>
    <sheet name="прил.5свод расходов 2018-2019" sheetId="5" r:id="rId5"/>
    <sheet name="Прил.6 Ведомст.2017" sheetId="6" r:id="rId6"/>
    <sheet name="Прил.7 Ведомст.2018-2019" sheetId="7" r:id="rId7"/>
    <sheet name="Прил.8 МП 2017" sheetId="8" r:id="rId8"/>
    <sheet name="Прил. 9 МП 2018-2019" sheetId="9" r:id="rId9"/>
    <sheet name="прил.10 прогр.заимст.2017" sheetId="10" r:id="rId10"/>
    <sheet name="Прилож 11 мг 2018-2019" sheetId="11" r:id="rId11"/>
    <sheet name="Прилож12 ист.2017" sheetId="12" r:id="rId12"/>
    <sheet name="Прил.13 ист 2018-2019" sheetId="13" r:id="rId13"/>
    <sheet name="Лист1" sheetId="14" r:id="rId14"/>
  </sheets>
  <definedNames>
    <definedName name="_xlnm._FilterDatabase" localSheetId="3" hidden="1">'прил.4 свод расходов 2017 '!$A$12:$G$310</definedName>
    <definedName name="_xlnm._FilterDatabase" localSheetId="4" hidden="1">'прил.5свод расходов 2018-2019'!$A$12:$G$74</definedName>
    <definedName name="_xlnm._FilterDatabase" localSheetId="5" hidden="1">'Прил.6 Ведомст.2017'!$A$10:$G$506</definedName>
    <definedName name="_xlnm._FilterDatabase" localSheetId="6" hidden="1">'Прил.7 Ведомст.2018-2019'!$A$9:$H$75</definedName>
    <definedName name="_xlnm._FilterDatabase" localSheetId="7" hidden="1">'Прил.8 МП 2017'!$A$12:$D$60</definedName>
  </definedNames>
  <calcPr fullCalcOnLoad="1"/>
</workbook>
</file>

<file path=xl/sharedStrings.xml><?xml version="1.0" encoding="utf-8"?>
<sst xmlns="http://schemas.openxmlformats.org/spreadsheetml/2006/main" count="4828" uniqueCount="618">
  <si>
    <t>908</t>
  </si>
  <si>
    <t>912</t>
  </si>
  <si>
    <t>919</t>
  </si>
  <si>
    <t>Приложение №12</t>
  </si>
  <si>
    <t>Благоустройство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</si>
  <si>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</si>
  <si>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Бюджетные инвестиции</t>
  </si>
  <si>
    <t>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</si>
  <si>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Взносы на проведение капитального ремонта общего имущества в многоквартирных домах в доле муниципального имущества.</t>
  </si>
  <si>
    <t>Непрограммные направления деятельности</t>
  </si>
  <si>
    <t>Дополнительное образование детей</t>
  </si>
  <si>
    <t>Дорожное хозяйство (дорожные фонды)</t>
  </si>
  <si>
    <t>Дошкольное образование</t>
  </si>
  <si>
    <t>Другие вопросы в области культуры, кинематографии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</si>
  <si>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</si>
  <si>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</si>
  <si>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</si>
  <si>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Другие вопросы в области образования</t>
  </si>
  <si>
    <t>Другие вопросы в области социальной политики</t>
  </si>
  <si>
    <t>ЖИЛИЩНО-КОММУНАЛЬНОЕ ХОЗЯЙСТВО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</si>
  <si>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</si>
  <si>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</si>
  <si>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</si>
  <si>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</si>
  <si>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</si>
  <si>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Капитальный и текущий ремонт общего имущества многоквартирных домов в доле муниципального имущества на территории Ирбитского МО.</t>
  </si>
  <si>
    <t>Коммунальное хозяйство</t>
  </si>
  <si>
    <t>Компенсация отдельным категориям граждан оплаты взноса на капитальный ремонт общего имущества в многоквартирном доме.</t>
  </si>
  <si>
    <t>КУЛЬТУРА, КИНЕМАТОГРАФИЯ</t>
  </si>
  <si>
    <t>Культура</t>
  </si>
  <si>
    <t>Мероприятия по благоустройству дворовых территорий в Ирбитском МО</t>
  </si>
  <si>
    <t>Мероприятия по благоустройству общественной территории в Ирбитском МО.</t>
  </si>
  <si>
    <t>Мероприятия , направленные на устранение нарушений , выявленных органами государственного надзора в результате проверок в муниципальных общеобразовательных организациях</t>
  </si>
  <si>
    <t>Мероприятия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организациях.</t>
  </si>
  <si>
    <t>Мероприятия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 на условиях софинансирования.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</si>
  <si>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</si>
  <si>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</si>
  <si>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Мобилизационная и вневойсковая подготовка</t>
  </si>
  <si>
    <t>МП"Обеспечение общественной безопасности населения Ирбитского муниципального образования до 2020 года"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</si>
  <si>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</si>
  <si>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МП"Развитие системы образования в Ирбитском МО до 2020 года"</t>
  </si>
  <si>
    <t>МП"Развитие культуры и искусства в Ирбитском муниципальном образовании до 2020 года"</t>
  </si>
  <si>
    <t>Молодежная политика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</si>
  <si>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</si>
  <si>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МП"Развитие экономики Ирбитского муниципального образования до 2020 года"</t>
  </si>
  <si>
    <t>МП"Развитие транспортного комплекса в Ирбитском муниципальном образовании до 2020 года"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</si>
  <si>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</si>
  <si>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МП"Социальная поддержка населения Ирбитского муниципального образования до 2020 года"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</si>
  <si>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</si>
  <si>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</si>
  <si>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</si>
  <si>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Обеспечение деятельности муниципальных органов (центральный аппарат)</t>
  </si>
  <si>
    <t>Обеспечение  деятельности финансового управления.</t>
  </si>
  <si>
    <t>Обеспечение деятельности ЕДДС.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</si>
  <si>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</si>
  <si>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</si>
  <si>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Обеспечение организационных мероприятий.</t>
  </si>
  <si>
    <t>Обеспечение деятельности муниципальных органов(территориальные органы)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</si>
  <si>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</si>
  <si>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</si>
  <si>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Обеспечение функционирования первичных средств пожаротушения.</t>
  </si>
  <si>
    <t>Обеспечение организации бесплатного питания обучающихся в муниципальных общеобразовательных организациях.</t>
  </si>
  <si>
    <t>ОБЩЕГОСУДАРСТВЕННЫЕ ВОПРОСЫ</t>
  </si>
  <si>
    <t>ОБРАЗОВАНИЕ</t>
  </si>
  <si>
    <t>Общепрограмные расходы.</t>
  </si>
  <si>
    <t>Общее образование</t>
  </si>
  <si>
    <t>Оказание прочих услуг(выполнение работ) по непрограммным направлениям расходов.</t>
  </si>
  <si>
    <t>Оказание услуг(выполнение работ) муниципальными учреждениями</t>
  </si>
  <si>
    <t>Организация и проведение праздника,посвященногоДню работника сельского хозяйства.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</si>
  <si>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</si>
  <si>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Организация предоставления дополнительного образования.</t>
  </si>
  <si>
    <t>Организация деятельности МКУ "Центр развития образования", оказывающего услуги в сфере образования.</t>
  </si>
  <si>
    <t>Организация отдыха и оздоровления детей и подростков в Ирбитском МО.</t>
  </si>
  <si>
    <t>Организация деятельности Управления образования - органа местного самоуправления в сфере образования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</si>
  <si>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</si>
  <si>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</si>
  <si>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</si>
  <si>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</si>
  <si>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</si>
  <si>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</si>
  <si>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</si>
  <si>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Пенсионное обеспечение муниципальных служащих в соответствии с Законом Свердловской Области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</si>
  <si>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</si>
  <si>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Подготовка  проектов  межевания  земель  сельскохозяйственного  назначения.</t>
  </si>
  <si>
    <t>Подпрограмма "Капитальный ремонт общего имущества многоквартирных домов на территории Ирбитского МО"</t>
  </si>
  <si>
    <t>Подпрограмма "Развитие образования в сфере культуры и искусства"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</si>
  <si>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</si>
  <si>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</si>
  <si>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Подпрограмма"Профилактика терроризма и экстремизма".</t>
  </si>
  <si>
    <t>Подпрограмма"Повышение эффективности производства агропромышленного комплекса Ирбитского муниципального образования."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</si>
  <si>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</si>
  <si>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 "Формирование современной городской среды  Ирбитского муниципального образования"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</si>
  <si>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</si>
  <si>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</si>
  <si>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</si>
  <si>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</si>
  <si>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Подпрограмма"Энергосбережение и повышение энергетической эффективности Ирбитского МО"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</si>
  <si>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</si>
  <si>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</si>
  <si>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Подпрограмма"Развитие культуры и искусства"</t>
  </si>
  <si>
    <t>Подпрограмма"Социальная поддержка по оплате жилого помещения и коммунальных услуг населения Ирбитского МО до 2020 года."</t>
  </si>
  <si>
    <t>Публичные нормативные социальные выплаты гражданам</t>
  </si>
  <si>
    <t>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</si>
  <si>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>Разработка карты (план) объекта землеустройства - границы населенного пункта.</t>
  </si>
  <si>
    <t>Проведение ремонтных работ в зданиях и помещениях, в которых размещаются муниципальные учреждения дополнительного образования в сфере культуры, и (или) укрепление материально-технической базы таких организаций (учреждений).</t>
  </si>
  <si>
    <t>Профессиональная подготовка, переподготовка и повышение квалификации</t>
  </si>
  <si>
    <t>Организация и проведение праздника,посвященного Дню работника сельского хозяйства.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</si>
  <si>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</si>
  <si>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 xml:space="preserve">                                      Е.Н. Врублевская</t>
  </si>
  <si>
    <t xml:space="preserve">                           А.В.Никифоров</t>
  </si>
  <si>
    <t xml:space="preserve">                              А.В.Никифоров</t>
  </si>
  <si>
    <t xml:space="preserve">                                         Е.Н. Врублевская</t>
  </si>
  <si>
    <t xml:space="preserve">                                               Е.Н. Врублевская</t>
  </si>
  <si>
    <t xml:space="preserve">                                              Е.Н. Врублевская</t>
  </si>
  <si>
    <t xml:space="preserve">                                                   А.В.Никифоров</t>
  </si>
  <si>
    <t>Подпрограмма "Обеспечение безопасности на водных объектах".</t>
  </si>
  <si>
    <t>Подпрограмма "Профилактика правонарушений,обеспечение деятельности добровольных народных дружин"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</si>
  <si>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</si>
  <si>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</si>
  <si>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</si>
  <si>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</si>
  <si>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</si>
  <si>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</si>
  <si>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</si>
  <si>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</si>
  <si>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</si>
  <si>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</si>
  <si>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</si>
  <si>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</si>
  <si>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Подпрограмма"Управление  муниципальным  долгом"</t>
  </si>
  <si>
    <t xml:space="preserve">                А.В.Никифоров</t>
  </si>
  <si>
    <t xml:space="preserve">                                          Е.Н. Врублевская</t>
  </si>
  <si>
    <t xml:space="preserve">                                                Е.Н. Врублевская</t>
  </si>
  <si>
    <t xml:space="preserve">                                   А.В.Никифоров</t>
  </si>
  <si>
    <t xml:space="preserve">                               А.В.Никифоров</t>
  </si>
  <si>
    <t xml:space="preserve">      А.В.Никифоров</t>
  </si>
  <si>
    <t>Председатель Думы Ирбитского                                               Глава Ирбитского</t>
  </si>
  <si>
    <t xml:space="preserve">муниципального образования                                                  муниципального образования   </t>
  </si>
  <si>
    <t>Председатель Думы Ирбитского                                                 Глава Ирбитского</t>
  </si>
  <si>
    <t xml:space="preserve">муниципального образования                                                    муниципального образования   </t>
  </si>
  <si>
    <t xml:space="preserve">                                                    Е.Н. Врублевская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</si>
  <si>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</si>
  <si>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Разработка сметной документации, проведение проверки ее достоверности и ее экспертиза.</t>
  </si>
  <si>
    <t>Разработка проектно-сметной документации, экспертиза .</t>
  </si>
  <si>
    <t xml:space="preserve"> Расходы на выплаты персоналу казенных учреждений</t>
  </si>
  <si>
    <t>Расходы на выплаты персоналу муниципальных органов</t>
  </si>
  <si>
    <t>Расходы на капитальный и текущий ремонт;и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</si>
  <si>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</si>
  <si>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Резервные фонды</t>
  </si>
  <si>
    <t>Резервный фонд муниципального образования</t>
  </si>
  <si>
    <t>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</si>
  <si>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Создание вокруг населенных пунктов противопожарных минерализированных защитных полос.</t>
  </si>
  <si>
    <t>Сельское хозяйство и рыболовство</t>
  </si>
  <si>
    <t>Реконструкция, капитальный ремонт и ремонт автомобильных дорог,мостов общего пользования местного значения Ирбитского района Свердловской области.</t>
  </si>
  <si>
    <t>Содержание дорожной сети в населенных пунктах Ирбитского муниципального образования.</t>
  </si>
  <si>
    <t>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за счет субсидии из областного бюджета.</t>
  </si>
  <si>
    <t>СОЦИАЛЬНАЯ ПОЛИТИКА</t>
  </si>
  <si>
    <t>Субвенции на осуществление первичного воинского учета на территорях, где отсутствуют военные комиссариаты.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</si>
  <si>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</si>
  <si>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</si>
  <si>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</si>
  <si>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>Субсидии бюджетным учреждениям</t>
  </si>
  <si>
    <t>Технологическое присоединение к электрическим сетям блочных газовых котельных.</t>
  </si>
  <si>
    <t>Субсидия на реализацию мер по поэтапному повышению средней заработной платы работников муниципальных учреждений культуры.</t>
  </si>
  <si>
    <t>Уплата налогов, сборов и иных платежей</t>
  </si>
  <si>
    <t>Участие муниципальных служащих в консультационных семинарах.</t>
  </si>
  <si>
    <t>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</si>
  <si>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>Установка видеокамер в местах массового пребывания граждан на объектах образования,культуры,в населенных пунктах Ирбитского МО.</t>
  </si>
  <si>
    <t>Финансовое обеспечение расходов по развитию информационно-технологических ресурсов.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</si>
  <si>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</si>
  <si>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</si>
  <si>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</si>
  <si>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</si>
  <si>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</si>
  <si>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</si>
  <si>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Формирование  земельных  участков.</t>
  </si>
  <si>
    <t xml:space="preserve">                                                                     </t>
  </si>
  <si>
    <t>Расходы на выплаты персоналу казенных учреждений</t>
  </si>
  <si>
    <t>ГРБС:Администрация Ирбитского муниципального образования</t>
  </si>
  <si>
    <t>ГРБС:Управление образования Ирбитского муниципального образования</t>
  </si>
  <si>
    <t>000 1 14 00000 00 0000 000</t>
  </si>
  <si>
    <t>ДОХОДЫ ОТ ПРОДАЖИ МАТЕРИАЛЬНЫХ И НЕМАТЕРИАЛЬНЫХ АКТИВОВ</t>
  </si>
  <si>
    <t>902 1 14 02040 04 0000 410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</si>
  <si>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</si>
  <si>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</si>
  <si>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</si>
  <si>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000 2 02 20000 00 0000 151</t>
  </si>
  <si>
    <t>000 2 02 29999 00 0000 151</t>
  </si>
  <si>
    <t>000 2 02 29999 04 0000 151</t>
  </si>
  <si>
    <t>908 2 02 29999 04 0013 151</t>
  </si>
  <si>
    <t>901 2 02 29999 04 0009 151</t>
  </si>
  <si>
    <t>ГРБС:Бердюгинская территориальная администрация Ирбитского муниципального образования</t>
  </si>
  <si>
    <t>ГРБС: Гаевская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</si>
  <si>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</si>
  <si>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</si>
  <si>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</si>
  <si>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</si>
  <si>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 Киргинская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</si>
  <si>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</si>
  <si>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</si>
  <si>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</si>
  <si>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</si>
  <si>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</si>
  <si>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</si>
  <si>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</si>
  <si>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</si>
  <si>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</si>
  <si>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</si>
  <si>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</si>
  <si>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</si>
  <si>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</si>
  <si>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>ГРБС:Контрольный орган Ирбитского муниципального  образования</t>
  </si>
  <si>
    <t>ГРБС: Финансовое управление администрации Ирбитского муниципального образования</t>
  </si>
  <si>
    <t xml:space="preserve"> образования от 29.11.2017г  №    33 </t>
  </si>
  <si>
    <t xml:space="preserve"> образования от 29.11.2017г  №  33   </t>
  </si>
  <si>
    <t xml:space="preserve">                              образования от 29.11.2017г  № 33      </t>
  </si>
  <si>
    <t>образования от  29.11. 2017 г. № 33</t>
  </si>
  <si>
    <t>образования от 29.11.2017 г . № 33</t>
  </si>
  <si>
    <t>образования от 29.11. 2017 г. № 33</t>
  </si>
  <si>
    <t>образования от  29.11. 2017 г. №  33</t>
  </si>
  <si>
    <t xml:space="preserve"> образования от 29.11.2017г  №33     </t>
  </si>
  <si>
    <t xml:space="preserve">  образования от 29.11.2017г  №     33  </t>
  </si>
  <si>
    <t>МП"Подготовка документов территориального планирования в Ирбитском муниципальном образовании до 2020 года"</t>
  </si>
  <si>
    <t>Резервные средства</t>
  </si>
  <si>
    <t xml:space="preserve"> 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</si>
  <si>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</si>
  <si>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</si>
  <si>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</si>
  <si>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 xml:space="preserve">            Е.Н. Врублевская</t>
  </si>
  <si>
    <t>Председатель Думы Ирбитского                                     Глава Ирбитского</t>
  </si>
  <si>
    <t xml:space="preserve">муниципального образования                                         муниципального образования   </t>
  </si>
  <si>
    <t xml:space="preserve">                                                                               А.В.Никифоров</t>
  </si>
  <si>
    <t xml:space="preserve">                        Е.Н. Врублевская</t>
  </si>
  <si>
    <t>Проведение землеустроительных работ по описанию местоположения границ территориальных зон и населенных пунктов</t>
  </si>
  <si>
    <t>Проведение землеустроительных работ по описанию местоположения границ территориальных зон и населенных пунктов на условиях софинансирования.</t>
  </si>
  <si>
    <t xml:space="preserve"> </t>
  </si>
  <si>
    <t>Обеспечение деятельности муниципальных органов (территориальные органы)</t>
  </si>
  <si>
    <t>Сопровождение и модернизация  ПК "Бюджет-Смарт", модернизация и развитие  базы  аппаратно-технических  ресурсов,приобретение  лицензионного  программного  обеспечения.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</si>
  <si>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самоуправления, либо должностных лиц этих органов.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</si>
  <si>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</si>
  <si>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</si>
  <si>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</si>
  <si>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</si>
  <si>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</si>
  <si>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</si>
  <si>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</si>
  <si>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</si>
  <si>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</si>
  <si>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</si>
  <si>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</si>
  <si>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</si>
  <si>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</si>
  <si>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</si>
  <si>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</si>
  <si>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</si>
  <si>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</si>
  <si>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</si>
  <si>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</si>
  <si>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</si>
  <si>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</si>
  <si>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 xml:space="preserve">Наименование главного распорядителя бюджетных средств, раздела, подраздела,  целевой статьи группы  видов расходов </t>
  </si>
  <si>
    <t>1030000000</t>
  </si>
  <si>
    <t>0420000000</t>
  </si>
  <si>
    <t>0720000000</t>
  </si>
  <si>
    <t>0730000000</t>
  </si>
  <si>
    <t>1110000000</t>
  </si>
  <si>
    <t>1230000000</t>
  </si>
  <si>
    <t>Всего расходов:</t>
  </si>
  <si>
    <t>№ строки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</si>
  <si>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</si>
  <si>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</si>
  <si>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</si>
  <si>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</si>
  <si>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№ ст ро ки</t>
  </si>
  <si>
    <t>Код  главного распорядителя</t>
  </si>
  <si>
    <t xml:space="preserve">  Сумма в рублях 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</si>
  <si>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</si>
  <si>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</si>
  <si>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 xml:space="preserve">     Перечень муниципальных программ Ирбитского муниципального образования,подлежащих реализации в 2017году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</si>
  <si>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2017 год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</si>
  <si>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</si>
  <si>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</si>
  <si>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</si>
  <si>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</si>
  <si>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</si>
  <si>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</si>
  <si>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</si>
  <si>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</si>
  <si>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</si>
  <si>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</si>
  <si>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</si>
  <si>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</si>
  <si>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</si>
  <si>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</si>
  <si>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</si>
  <si>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</si>
  <si>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</si>
  <si>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</si>
  <si>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</si>
  <si>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</si>
  <si>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</si>
  <si>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>Приложение №1</t>
  </si>
  <si>
    <t xml:space="preserve">                                                  Изменения в свод    расходов   местного   бюджета          </t>
  </si>
  <si>
    <t xml:space="preserve">  Изменения в ведомственную структуру  расходов местного бюджета на 2017 год</t>
  </si>
  <si>
    <t xml:space="preserve">"О внесении изменений в Решение Думы </t>
  </si>
  <si>
    <t xml:space="preserve">от 21.12.2016 года № 603 " О бюджете Ирбитского </t>
  </si>
  <si>
    <t xml:space="preserve">муниципального образования на 2017 год </t>
  </si>
  <si>
    <t>и плановый период 2018 и 2019 годов"</t>
  </si>
  <si>
    <t>2</t>
  </si>
  <si>
    <t xml:space="preserve"> "О внесении изменений в решение Думы Ирбитского</t>
  </si>
  <si>
    <t xml:space="preserve"> муниципального образования от 21.12.2016г №603</t>
  </si>
  <si>
    <t xml:space="preserve"> "О бюджете Ирбитского муниципального образования</t>
  </si>
  <si>
    <t xml:space="preserve"> на 2017 год и плановый период 2018 и 2019 годы"</t>
  </si>
  <si>
    <t>Изменения в  Свод доходов местного бюджета  на 2017 год</t>
  </si>
  <si>
    <t>Номер строки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</si>
  <si>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</si>
  <si>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</si>
  <si>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</si>
  <si>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</si>
  <si>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</si>
  <si>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</si>
  <si>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</si>
  <si>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1300000000</t>
  </si>
  <si>
    <t xml:space="preserve">              </t>
  </si>
  <si>
    <t>Свод источников  финансирования   дефицита</t>
  </si>
  <si>
    <t>местного бюджета  на 2017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</si>
  <si>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</si>
  <si>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</si>
  <si>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</si>
  <si>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</si>
  <si>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</si>
  <si>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</si>
  <si>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</si>
  <si>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</si>
  <si>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</si>
  <si>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</si>
  <si>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</si>
  <si>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</si>
  <si>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</si>
  <si>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</si>
  <si>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</si>
  <si>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</si>
  <si>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</si>
  <si>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</si>
  <si>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</si>
  <si>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</si>
  <si>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</si>
  <si>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</si>
  <si>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</si>
  <si>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</si>
  <si>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</si>
  <si>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</si>
  <si>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</si>
  <si>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</si>
  <si>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</si>
  <si>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</si>
  <si>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</si>
  <si>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</si>
  <si>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000 1 00 00000 00 0000 000</t>
  </si>
  <si>
    <t>НАЛОГОВЫЕ И НЕНАЛОГОВЫЕ ДОХОДЫ</t>
  </si>
  <si>
    <t xml:space="preserve">Субсидии бюджетам бюджетной системы Российской Федерации </t>
  </si>
  <si>
    <t>Прочие субсидии</t>
  </si>
  <si>
    <t>Прочие субсидии бюджетам городских округов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</si>
  <si>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</si>
  <si>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</si>
  <si>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</si>
  <si>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</si>
  <si>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 xml:space="preserve"> "О внесении изменений в решение Думы </t>
  </si>
  <si>
    <t>Ирбитского муниципального образования</t>
  </si>
  <si>
    <t>от 21.12.2016г №603  "О бюджете Ирбитского</t>
  </si>
  <si>
    <t>муниципального образования на 2017 год</t>
  </si>
  <si>
    <t>и плановый период 2018 и 2019 годы"</t>
  </si>
  <si>
    <t>Программа муниципальных заимствований Ирбитского муниципального образования на 2017 год</t>
  </si>
  <si>
    <t>Раздел 1. Муниципальные внутренние заимствования Ирбитского муниципального образования</t>
  </si>
  <si>
    <t>осуществляемые в 2017году</t>
  </si>
  <si>
    <t xml:space="preserve">Номер строки </t>
  </si>
  <si>
    <t xml:space="preserve">Наименование вида муниципального долгового обязательства муниципального образования </t>
  </si>
  <si>
    <t>Направление использования заемных средств</t>
  </si>
  <si>
    <t>Максимальный размер процентов, выплата которых предусмотрена по долговым обязательствам</t>
  </si>
  <si>
    <t>Сумма заимствований в рублях</t>
  </si>
  <si>
    <t>Сумма подлежащая погашению в рублях</t>
  </si>
  <si>
    <t>Бюджетные кредиты из средств областного бюджета</t>
  </si>
  <si>
    <t>Покрытие временного кассового разрыва, возникающего при исполнении бюджета Ирбитского муниципального образования</t>
  </si>
  <si>
    <t>1/100 рефинансирования Центрального банка Российской Федерации</t>
  </si>
  <si>
    <t xml:space="preserve">Раздел 2. Муниципальные внутренние заимствования Ирбитского муниципального образования </t>
  </si>
  <si>
    <t xml:space="preserve"> осуществленный впредыдущие годы и не погашенные к 2017 году</t>
  </si>
  <si>
    <t>Сумма непогашенных заимствований, предусмотренная решением о бюджете</t>
  </si>
  <si>
    <t>Сумма, подлежащая погашению в 2017 году, в рублях</t>
  </si>
  <si>
    <t xml:space="preserve">Программа  муниципальных гарантий </t>
  </si>
  <si>
    <t>Цель гарантии</t>
  </si>
  <si>
    <t>Наименование принципала</t>
  </si>
  <si>
    <t>Объем гарантий в рублях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</si>
  <si>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</si>
  <si>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проверкой финансового состояния принципала</t>
    </r>
  </si>
  <si>
    <r>
      <t xml:space="preserve">                  </t>
    </r>
    <r>
      <rPr>
        <b/>
        <sz val="10"/>
        <rFont val="Arial Cyr"/>
        <family val="0"/>
      </rPr>
      <t>Раздел 3. Общий объем бюджетных ассигнований, предусмотренных</t>
    </r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</si>
  <si>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</si>
  <si>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</si>
  <si>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</si>
  <si>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>"О бюджете Ирбитского муниципального</t>
  </si>
  <si>
    <t>образования на 2017 год и плановый период</t>
  </si>
  <si>
    <t xml:space="preserve"> 2018 и 2019 годов"</t>
  </si>
  <si>
    <t>Приложение №2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</si>
  <si>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 и 2019 годы</t>
  </si>
  <si>
    <t xml:space="preserve"> 2018 год  Сумма в рублях</t>
  </si>
  <si>
    <t xml:space="preserve">  2019 год Сумма в рублях</t>
  </si>
  <si>
    <t>Приложение № 4</t>
  </si>
  <si>
    <t xml:space="preserve">образования на 2017 год и плановый период </t>
  </si>
  <si>
    <t>2018 и 2019 годов"</t>
  </si>
  <si>
    <t xml:space="preserve">  Изменения в ведомственную структуру  расходов местного бюджета на 2018 и 2019 годы</t>
  </si>
  <si>
    <t>Приложение № 9</t>
  </si>
  <si>
    <t xml:space="preserve">     Перечень муниципальных программ Ирбитского муниципального образования,подлежащих реализации в 2018 и 2019 годах</t>
  </si>
  <si>
    <t xml:space="preserve">2018 год                                                         Объем бюджетных ассигнований на финансовое обеспечение реализации муниципальной программы,
в  рублях </t>
  </si>
  <si>
    <t xml:space="preserve">2019 год                                                        Объем бюджетных ассигнований на финансовое обеспечение реализации муниципальной программы,
в  рублях </t>
  </si>
  <si>
    <t>Приложение № 13</t>
  </si>
  <si>
    <t>местного бюджета  на   2018 и 2019 годы</t>
  </si>
  <si>
    <t>2018 год</t>
  </si>
  <si>
    <t>2019 год</t>
  </si>
  <si>
    <t>901 01 03 00 00 00 0000 700</t>
  </si>
  <si>
    <t>901 01 03 00 00 04 0000 710</t>
  </si>
  <si>
    <t>901 01 03 00 00 00 0000 800</t>
  </si>
  <si>
    <t>901 01 03 00 00 04 0000 810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</si>
  <si>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</si>
  <si>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</si>
  <si>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</si>
  <si>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</si>
  <si>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</si>
  <si>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</si>
  <si>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</si>
  <si>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906 1 13 01994 04 0001 130</t>
  </si>
  <si>
    <t xml:space="preserve">Прочие доходы от оказания платных услуг (работ) получателями средств бюджетов городских округов 
(Доходы от оказания платных услуг (работ) получателями средств бюджетов городских округов (в  части платы за присмотр и уход за детьми, осваивающими образовательные программы дошкольного образования в казенных муниципальных дошкольных образовательных организациях)
</t>
  </si>
  <si>
    <t>906 1 13 01994 04 0003 130</t>
  </si>
  <si>
    <t xml:space="preserve">Прочие доходы от оказания платных услуг (работ) получателями средств бюджетов городских округов
(Доходы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
</t>
  </si>
  <si>
    <t>906 2 02 25097 04 0001 151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</si>
  <si>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 (Субсидия бюджетам городских округов из федерального бюджета на создание в общеобразовательных организациях, расположенных в сельской местности  условий для занятия физической культурой и спортом)
</t>
  </si>
  <si>
    <t>Прочие субсидии бюджетам городских округов (Субсидия на реализацию мер по поэтапному повышению средней заработной платы работников муниципальных учреждений культуры)</t>
  </si>
  <si>
    <t>Прочие субсидии бюджетам городских округов (Субсидия на софинансирование подготовки документов территориального планирования, градостроительного зонирования и документации по планировке территорий)</t>
  </si>
  <si>
    <t>000 2 02 03000 00 0000 151</t>
  </si>
  <si>
    <t>Субвенции бюджетам субъектов Российской Федерации и муниципальных образований</t>
  </si>
  <si>
    <t>000 2 02 39999 00 0000 151</t>
  </si>
  <si>
    <t>Прочие субвенции</t>
  </si>
  <si>
    <t>000 2 02 39999 04 0000 151</t>
  </si>
  <si>
    <t>Прочие субвенции бюджетам городских округов</t>
  </si>
  <si>
    <t>906 2 02 39999 04 0001 151</t>
  </si>
  <si>
    <t xml:space="preserve">Прочие субвенции бюджетам городских округов
(Субвенции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
</t>
  </si>
  <si>
    <t>906 2 02 39999 04 0002 151</t>
  </si>
  <si>
    <t xml:space="preserve">Прочие субвенции бюджетам городских округов
(Субвенции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общего,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
</t>
  </si>
  <si>
    <t>Всего доходов</t>
  </si>
  <si>
    <t>Изменения в  Свод доходов местного бюджета  на 2018-2019 годы</t>
  </si>
  <si>
    <t xml:space="preserve">2018 год </t>
  </si>
  <si>
    <t xml:space="preserve">                             Приложение № 3</t>
  </si>
  <si>
    <t xml:space="preserve">           к решению Думы Ирбитского муниципального</t>
  </si>
  <si>
    <t xml:space="preserve">                             "О внесении изменений в решение Думы Ирбитского</t>
  </si>
  <si>
    <t xml:space="preserve">                              муниципального образования от 21.12.2016г №603</t>
  </si>
  <si>
    <t xml:space="preserve">                             "О бюджете Ирбитского муниципального образования</t>
  </si>
  <si>
    <t xml:space="preserve">                              на 2017 год и плановый период 2018 и 2019 годы"</t>
  </si>
  <si>
    <t xml:space="preserve"> Изменения в Перечень главных администраторов доходов местного  бюджета </t>
  </si>
  <si>
    <t xml:space="preserve">Исключить из Перечня главных администраторов доходов местного бюджета </t>
  </si>
  <si>
    <t>913</t>
  </si>
  <si>
    <t>Контрольный орган Ирбитского муниципального образования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</si>
  <si>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</si>
  <si>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</si>
  <si>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 xml:space="preserve">1 16 32000 04 0000 140 </t>
  </si>
  <si>
    <t xml:space="preserve"> 
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
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</si>
  <si>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</si>
  <si>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</si>
  <si>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</si>
  <si>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</si>
  <si>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 xml:space="preserve"> к решению Думы Ирбитского муниципального</t>
  </si>
  <si>
    <t>"О внесении изменений в решение Думы Ирбитского</t>
  </si>
  <si>
    <t xml:space="preserve">  муниципального образования от 21.12.2016г №603</t>
  </si>
  <si>
    <t>"О бюджете Ирбитского муниципального образования</t>
  </si>
  <si>
    <t xml:space="preserve">Ирбитского муниципального образования  </t>
  </si>
  <si>
    <t>на  2018 и 2019 годы</t>
  </si>
  <si>
    <r>
      <t xml:space="preserve">                  </t>
    </r>
    <r>
      <rPr>
        <b/>
        <sz val="10"/>
        <rFont val="Arial Cyr"/>
        <family val="0"/>
      </rPr>
      <t>Раздел 1. 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</si>
  <si>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Обеспечение обязательств юридических лиц, связанных с расчетами за котельное топливо для теплоснабжения населения и бюджетных учреждений на отопительный сезон 2017-2019 года</t>
  </si>
  <si>
    <t xml:space="preserve">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не предоставляются </t>
  </si>
  <si>
    <t xml:space="preserve">в плановый период 2016 - 2017 года на исполнение муниципальных гарантий  </t>
  </si>
  <si>
    <t xml:space="preserve">Ирбитского мунциипального образования по возможным  гарантийным случаям </t>
  </si>
  <si>
    <t>Приложение №5</t>
  </si>
  <si>
    <t>Приложение № 6</t>
  </si>
  <si>
    <t>Приложение № 7</t>
  </si>
  <si>
    <t>Приложение № 8</t>
  </si>
  <si>
    <t>Приложение №10</t>
  </si>
  <si>
    <t xml:space="preserve"> Приложение № 11</t>
  </si>
  <si>
    <t>0100</t>
  </si>
  <si>
    <t>0000000000</t>
  </si>
  <si>
    <t>000</t>
  </si>
  <si>
    <t>0102</t>
  </si>
  <si>
    <t>7000000000</t>
  </si>
  <si>
    <t>7009011000</t>
  </si>
  <si>
    <t>120</t>
  </si>
  <si>
    <t>0103</t>
  </si>
  <si>
    <t>7002110000</t>
  </si>
  <si>
    <t>240</t>
  </si>
  <si>
    <t>0104</t>
  </si>
  <si>
    <t>7002113000</t>
  </si>
  <si>
    <t>850</t>
  </si>
  <si>
    <t>7009012000</t>
  </si>
  <si>
    <t>0106</t>
  </si>
  <si>
    <t>0110121000</t>
  </si>
  <si>
    <t>1241911000</t>
  </si>
  <si>
    <t>1252020100</t>
  </si>
  <si>
    <t>0111</t>
  </si>
  <si>
    <t>7009020800</t>
  </si>
  <si>
    <t>870</t>
  </si>
  <si>
    <t>0113</t>
  </si>
  <si>
    <t>0200511000</t>
  </si>
  <si>
    <t>7000210100</t>
  </si>
  <si>
    <t>830</t>
  </si>
  <si>
    <t>7000210600</t>
  </si>
  <si>
    <t>310</t>
  </si>
  <si>
    <t>7000210700</t>
  </si>
  <si>
    <t>7002108000</t>
  </si>
  <si>
    <t>7009013000</t>
  </si>
  <si>
    <t>110</t>
  </si>
  <si>
    <t>0200</t>
  </si>
  <si>
    <t>0203</t>
  </si>
  <si>
    <t>1131951180</t>
  </si>
  <si>
    <t>0300</t>
  </si>
  <si>
    <t>0309</t>
  </si>
  <si>
    <t>0321222030</t>
  </si>
  <si>
    <t>0310</t>
  </si>
  <si>
    <t>0310522030</t>
  </si>
  <si>
    <t>0310622030</t>
  </si>
  <si>
    <t>0314</t>
  </si>
  <si>
    <t>0342122030</t>
  </si>
  <si>
    <t>610</t>
  </si>
  <si>
    <t>0400</t>
  </si>
  <si>
    <t>0405</t>
  </si>
  <si>
    <t>0430723000</t>
  </si>
  <si>
    <t>0409</t>
  </si>
  <si>
    <t>0610224010</t>
  </si>
  <si>
    <t>0610424030</t>
  </si>
  <si>
    <t>0620824030</t>
  </si>
  <si>
    <t>0620924030</t>
  </si>
  <si>
    <t>0412</t>
  </si>
  <si>
    <t>0200123030</t>
  </si>
  <si>
    <t>0200223030</t>
  </si>
  <si>
    <t>0200423030</t>
  </si>
  <si>
    <t>0800323030</t>
  </si>
  <si>
    <t>0800343800</t>
  </si>
  <si>
    <t>08003L3800</t>
  </si>
  <si>
    <t>0800523030</t>
  </si>
  <si>
    <t>0500</t>
  </si>
  <si>
    <t>0501</t>
  </si>
  <si>
    <t>0531023030</t>
  </si>
  <si>
    <t>0531323030</t>
  </si>
  <si>
    <t>0502</t>
  </si>
  <si>
    <t>0520623010</t>
  </si>
  <si>
    <t>410</t>
  </si>
  <si>
    <t>0503</t>
  </si>
  <si>
    <t>0562663010</t>
  </si>
  <si>
    <t>0563023030</t>
  </si>
  <si>
    <t>0563523030</t>
  </si>
  <si>
    <t>0563623030</t>
  </si>
  <si>
    <t>0700</t>
  </si>
  <si>
    <t>0701</t>
  </si>
  <si>
    <t>0910445110</t>
  </si>
  <si>
    <t>620</t>
  </si>
  <si>
    <t>0910445120</t>
  </si>
  <si>
    <t>0910525010</t>
  </si>
  <si>
    <t>0702</t>
  </si>
  <si>
    <t>0921025010</t>
  </si>
  <si>
    <t>0921045Э00</t>
  </si>
  <si>
    <t>09210L5Э00</t>
  </si>
  <si>
    <t>09211R0970</t>
  </si>
  <si>
    <t>0921245310</t>
  </si>
  <si>
    <t>0921245320</t>
  </si>
  <si>
    <t>0921345400</t>
  </si>
  <si>
    <t>0921525010</t>
  </si>
  <si>
    <t>1300265010</t>
  </si>
  <si>
    <t>0703</t>
  </si>
  <si>
    <t>0931625010</t>
  </si>
  <si>
    <t>1020426010</t>
  </si>
  <si>
    <t>1020526030</t>
  </si>
  <si>
    <t>0705</t>
  </si>
  <si>
    <t>0942025000</t>
  </si>
  <si>
    <t>0707</t>
  </si>
  <si>
    <t>0931725010</t>
  </si>
  <si>
    <t>0931745600</t>
  </si>
  <si>
    <t>0709</t>
  </si>
  <si>
    <t>0941911000</t>
  </si>
  <si>
    <t>0942125010</t>
  </si>
  <si>
    <t>0800</t>
  </si>
  <si>
    <t>0801</t>
  </si>
  <si>
    <t>1010146500</t>
  </si>
  <si>
    <t>1010246500</t>
  </si>
  <si>
    <t>1010326030</t>
  </si>
  <si>
    <t>0804</t>
  </si>
  <si>
    <t>1030711000</t>
  </si>
  <si>
    <t>1030826000</t>
  </si>
  <si>
    <t>1000</t>
  </si>
  <si>
    <t>1003</t>
  </si>
  <si>
    <t>07211R4620</t>
  </si>
  <si>
    <t>320</t>
  </si>
  <si>
    <t>1006</t>
  </si>
  <si>
    <t>0720649200</t>
  </si>
  <si>
    <t>801</t>
  </si>
  <si>
    <t>0000</t>
  </si>
  <si>
    <t>802</t>
  </si>
  <si>
    <t>804</t>
  </si>
  <si>
    <t>805</t>
  </si>
  <si>
    <t>806</t>
  </si>
  <si>
    <t>807</t>
  </si>
  <si>
    <t>808</t>
  </si>
  <si>
    <t>811</t>
  </si>
  <si>
    <t>812</t>
  </si>
  <si>
    <t>813</t>
  </si>
  <si>
    <t>814</t>
  </si>
  <si>
    <t>815</t>
  </si>
  <si>
    <t>816</t>
  </si>
  <si>
    <t>817</t>
  </si>
  <si>
    <t>819</t>
  </si>
  <si>
    <t>820</t>
  </si>
  <si>
    <t>821</t>
  </si>
  <si>
    <t>822</t>
  </si>
  <si>
    <t>901</t>
  </si>
  <si>
    <t>906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</si>
</sst>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1" fillId="11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2" fillId="0" borderId="0">
      <alignment horizontal="center"/>
      <protection/>
    </xf>
    <xf numFmtId="0" fontId="41" fillId="0" borderId="0">
      <alignment horizontal="right"/>
      <protection/>
    </xf>
    <xf numFmtId="0" fontId="41" fillId="11" borderId="1">
      <alignment/>
      <protection/>
    </xf>
    <xf numFmtId="0" fontId="41" fillId="0" borderId="2">
      <alignment horizontal="center" vertical="center" wrapText="1"/>
      <protection/>
    </xf>
    <xf numFmtId="0" fontId="41" fillId="11" borderId="3">
      <alignment/>
      <protection/>
    </xf>
    <xf numFmtId="0" fontId="41" fillId="11" borderId="0">
      <alignment shrinkToFit="1"/>
      <protection/>
    </xf>
    <xf numFmtId="0" fontId="43" fillId="0" borderId="3">
      <alignment horizontal="right"/>
      <protection/>
    </xf>
    <xf numFmtId="4" fontId="43" fillId="7" borderId="3">
      <alignment horizontal="right" vertical="top" shrinkToFit="1"/>
      <protection/>
    </xf>
    <xf numFmtId="4" fontId="43" fillId="12" borderId="3">
      <alignment horizontal="right" vertical="top" shrinkToFit="1"/>
      <protection/>
    </xf>
    <xf numFmtId="0" fontId="41" fillId="0" borderId="0">
      <alignment horizontal="left" wrapText="1"/>
      <protection/>
    </xf>
    <xf numFmtId="0" fontId="43" fillId="0" borderId="2">
      <alignment vertical="top" wrapText="1"/>
      <protection/>
    </xf>
    <xf numFmtId="49" fontId="41" fillId="0" borderId="2">
      <alignment horizontal="center" vertical="top" shrinkToFit="1"/>
      <protection/>
    </xf>
    <xf numFmtId="4" fontId="43" fillId="7" borderId="2">
      <alignment horizontal="right" vertical="top" shrinkToFit="1"/>
      <protection/>
    </xf>
    <xf numFmtId="4" fontId="43" fillId="12" borderId="2">
      <alignment horizontal="right" vertical="top" shrinkToFit="1"/>
      <protection/>
    </xf>
    <xf numFmtId="0" fontId="41" fillId="11" borderId="4">
      <alignment/>
      <protection/>
    </xf>
    <xf numFmtId="0" fontId="41" fillId="11" borderId="4">
      <alignment horizontal="center"/>
      <protection/>
    </xf>
    <xf numFmtId="4" fontId="43" fillId="0" borderId="2">
      <alignment horizontal="right" vertical="top" shrinkToFit="1"/>
      <protection/>
    </xf>
    <xf numFmtId="49" fontId="41" fillId="0" borderId="2">
      <alignment horizontal="left" vertical="top" wrapText="1" indent="2"/>
      <protection/>
    </xf>
    <xf numFmtId="4" fontId="41" fillId="0" borderId="2">
      <alignment horizontal="right" vertical="top" shrinkToFit="1"/>
      <protection/>
    </xf>
    <xf numFmtId="0" fontId="41" fillId="11" borderId="4">
      <alignment shrinkToFit="1"/>
      <protection/>
    </xf>
    <xf numFmtId="0" fontId="41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21" fillId="20" borderId="0" xfId="0" applyFont="1" applyFill="1" applyAlignment="1">
      <alignment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6" fillId="0" borderId="0" xfId="0" applyFont="1" applyAlignment="1">
      <alignment horizontal="center"/>
    </xf>
    <xf numFmtId="0" fontId="25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6" xfId="0" applyFont="1" applyBorder="1" applyAlignment="1">
      <alignment horizontal="center" wrapText="1"/>
    </xf>
    <xf numFmtId="0" fontId="2" fillId="20" borderId="16" xfId="0" applyFont="1" applyFill="1" applyBorder="1" applyAlignment="1">
      <alignment horizontal="center" vertical="center" wrapText="1"/>
    </xf>
    <xf numFmtId="49" fontId="29" fillId="0" borderId="16" xfId="0" applyNumberFormat="1" applyFont="1" applyBorder="1" applyAlignment="1" quotePrefix="1">
      <alignment horizontal="center" vertical="top" wrapText="1"/>
    </xf>
    <xf numFmtId="0" fontId="29" fillId="0" borderId="16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32" fillId="0" borderId="0" xfId="0" applyNumberFormat="1" applyFont="1" applyAlignment="1">
      <alignment horizontal="center" vertical="center" wrapText="1"/>
    </xf>
    <xf numFmtId="0" fontId="31" fillId="0" borderId="16" xfId="0" applyFont="1" applyBorder="1" applyAlignment="1">
      <alignment horizontal="center"/>
    </xf>
    <xf numFmtId="49" fontId="31" fillId="0" borderId="16" xfId="0" applyNumberFormat="1" applyFont="1" applyBorder="1" applyAlignment="1">
      <alignment horizontal="center"/>
    </xf>
    <xf numFmtId="0" fontId="31" fillId="0" borderId="17" xfId="0" applyNumberFormat="1" applyFont="1" applyBorder="1" applyAlignment="1">
      <alignment horizontal="left" vertical="center" wrapText="1"/>
    </xf>
    <xf numFmtId="4" fontId="31" fillId="0" borderId="16" xfId="0" applyNumberFormat="1" applyFont="1" applyBorder="1" applyAlignment="1">
      <alignment horizontal="right" wrapText="1"/>
    </xf>
    <xf numFmtId="4" fontId="0" fillId="0" borderId="16" xfId="0" applyNumberFormat="1" applyBorder="1" applyAlignment="1">
      <alignment/>
    </xf>
    <xf numFmtId="0" fontId="1" fillId="17" borderId="0" xfId="86" applyFont="1" applyFill="1" applyAlignment="1">
      <alignment horizontal="center"/>
      <protection/>
    </xf>
    <xf numFmtId="0" fontId="1" fillId="17" borderId="0" xfId="86" applyFill="1" applyAlignment="1">
      <alignment wrapText="1"/>
      <protection/>
    </xf>
    <xf numFmtId="0" fontId="0" fillId="17" borderId="0" xfId="86" applyFont="1" applyFill="1" applyAlignment="1">
      <alignment horizontal="center"/>
      <protection/>
    </xf>
    <xf numFmtId="0" fontId="34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6" applyFill="1">
      <alignment/>
      <protection/>
    </xf>
    <xf numFmtId="4" fontId="0" fillId="17" borderId="0" xfId="86" applyNumberFormat="1" applyFont="1" applyFill="1" applyAlignment="1">
      <alignment horizontal="center"/>
      <protection/>
    </xf>
    <xf numFmtId="0" fontId="23" fillId="17" borderId="16" xfId="86" applyFont="1" applyFill="1" applyBorder="1" applyAlignment="1">
      <alignment horizontal="center" vertical="center" wrapText="1"/>
      <protection/>
    </xf>
    <xf numFmtId="49" fontId="24" fillId="17" borderId="16" xfId="86" applyNumberFormat="1" applyFont="1" applyFill="1" applyBorder="1" applyAlignment="1">
      <alignment horizontal="center" vertical="center" wrapText="1"/>
      <protection/>
    </xf>
    <xf numFmtId="4" fontId="24" fillId="17" borderId="16" xfId="86" applyNumberFormat="1" applyFont="1" applyFill="1" applyBorder="1" applyAlignment="1">
      <alignment horizontal="center" vertical="center" wrapText="1"/>
      <protection/>
    </xf>
    <xf numFmtId="0" fontId="23" fillId="17" borderId="16" xfId="86" applyFont="1" applyFill="1" applyBorder="1" applyAlignment="1">
      <alignment horizontal="center"/>
      <protection/>
    </xf>
    <xf numFmtId="49" fontId="23" fillId="17" borderId="16" xfId="86" applyNumberFormat="1" applyFont="1" applyFill="1" applyBorder="1" applyAlignment="1">
      <alignment horizontal="center" wrapText="1"/>
      <protection/>
    </xf>
    <xf numFmtId="4" fontId="23" fillId="17" borderId="16" xfId="86" applyNumberFormat="1" applyFont="1" applyFill="1" applyBorder="1" applyAlignment="1">
      <alignment horizontal="center" wrapText="1"/>
      <protection/>
    </xf>
    <xf numFmtId="0" fontId="35" fillId="17" borderId="16" xfId="86" applyFont="1" applyFill="1" applyBorder="1" applyAlignment="1">
      <alignment wrapText="1"/>
      <protection/>
    </xf>
    <xf numFmtId="49" fontId="24" fillId="17" borderId="16" xfId="86" applyNumberFormat="1" applyFont="1" applyFill="1" applyBorder="1">
      <alignment/>
      <protection/>
    </xf>
    <xf numFmtId="4" fontId="23" fillId="0" borderId="16" xfId="0" applyNumberFormat="1" applyFont="1" applyBorder="1" applyAlignment="1">
      <alignment/>
    </xf>
    <xf numFmtId="0" fontId="36" fillId="17" borderId="16" xfId="86" applyFont="1" applyFill="1" applyBorder="1" applyAlignment="1">
      <alignment wrapText="1"/>
      <protection/>
    </xf>
    <xf numFmtId="49" fontId="23" fillId="17" borderId="16" xfId="86" applyNumberFormat="1" applyFont="1" applyFill="1" applyBorder="1">
      <alignment/>
      <protection/>
    </xf>
    <xf numFmtId="0" fontId="35" fillId="17" borderId="16" xfId="86" applyFont="1" applyFill="1" applyBorder="1" applyAlignment="1">
      <alignment horizontal="left" vertical="center" wrapText="1"/>
      <protection/>
    </xf>
    <xf numFmtId="0" fontId="24" fillId="17" borderId="16" xfId="86" applyFont="1" applyFill="1" applyBorder="1">
      <alignment/>
      <protection/>
    </xf>
    <xf numFmtId="0" fontId="23" fillId="17" borderId="16" xfId="86" applyFont="1" applyFill="1" applyBorder="1">
      <alignment/>
      <protection/>
    </xf>
    <xf numFmtId="0" fontId="0" fillId="17" borderId="0" xfId="86" applyFont="1" applyFill="1" applyBorder="1" applyAlignment="1">
      <alignment horizontal="center"/>
      <protection/>
    </xf>
    <xf numFmtId="0" fontId="0" fillId="17" borderId="0" xfId="86" applyFont="1" applyFill="1" applyBorder="1" applyAlignment="1">
      <alignment/>
      <protection/>
    </xf>
    <xf numFmtId="4" fontId="0" fillId="17" borderId="0" xfId="86" applyNumberFormat="1" applyFont="1" applyFill="1" applyBorder="1" applyAlignment="1">
      <alignment horizontal="center"/>
      <protection/>
    </xf>
    <xf numFmtId="0" fontId="41" fillId="0" borderId="2" xfId="54" applyNumberFormat="1" applyFont="1" applyProtection="1">
      <alignment vertical="top" wrapText="1"/>
      <protection/>
    </xf>
    <xf numFmtId="49" fontId="41" fillId="0" borderId="2" xfId="55" applyNumberFormat="1" applyFont="1" applyProtection="1">
      <alignment horizontal="center" vertical="top" shrinkToFit="1"/>
      <protection/>
    </xf>
    <xf numFmtId="0" fontId="43" fillId="0" borderId="2" xfId="54" applyNumberFormat="1" applyFont="1" applyProtection="1">
      <alignment vertical="top" wrapText="1"/>
      <protection/>
    </xf>
    <xf numFmtId="49" fontId="43" fillId="0" borderId="2" xfId="55" applyNumberFormat="1" applyFont="1" applyProtection="1">
      <alignment horizontal="center" vertical="top" shrinkToFit="1"/>
      <protection/>
    </xf>
    <xf numFmtId="0" fontId="31" fillId="0" borderId="16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8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 wrapText="1"/>
    </xf>
    <xf numFmtId="4" fontId="0" fillId="0" borderId="24" xfId="0" applyNumberFormat="1" applyBorder="1" applyAlignment="1">
      <alignment horizontal="right" wrapText="1"/>
    </xf>
    <xf numFmtId="4" fontId="0" fillId="0" borderId="25" xfId="0" applyNumberFormat="1" applyBorder="1" applyAlignment="1">
      <alignment horizontal="righ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43" fontId="0" fillId="17" borderId="26" xfId="94" applyFont="1" applyFill="1" applyBorder="1" applyAlignment="1">
      <alignment wrapText="1"/>
    </xf>
    <xf numFmtId="4" fontId="0" fillId="17" borderId="25" xfId="0" applyNumberFormat="1" applyFont="1" applyFill="1" applyBorder="1" applyAlignment="1">
      <alignment horizontal="center"/>
    </xf>
    <xf numFmtId="49" fontId="41" fillId="0" borderId="2" xfId="55" applyProtection="1">
      <alignment horizontal="center" vertical="top" shrinkToFit="1"/>
      <protection/>
    </xf>
    <xf numFmtId="4" fontId="43" fillId="7" borderId="2" xfId="56" applyProtection="1">
      <alignment horizontal="right" vertical="top" shrinkToFit="1"/>
      <protection/>
    </xf>
    <xf numFmtId="4" fontId="43" fillId="7" borderId="3" xfId="51" applyProtection="1">
      <alignment horizontal="right" vertical="top" shrinkToFit="1"/>
      <protection/>
    </xf>
    <xf numFmtId="0" fontId="0" fillId="20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wrapText="1"/>
    </xf>
    <xf numFmtId="0" fontId="2" fillId="20" borderId="17" xfId="0" applyFont="1" applyFill="1" applyBorder="1" applyAlignment="1">
      <alignment horizontal="left" vertical="center" wrapText="1"/>
    </xf>
    <xf numFmtId="43" fontId="0" fillId="0" borderId="0" xfId="94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vertical="center" wrapText="1"/>
    </xf>
    <xf numFmtId="3" fontId="0" fillId="0" borderId="1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20" borderId="0" xfId="0" applyFont="1" applyFill="1" applyAlignment="1">
      <alignment/>
    </xf>
    <xf numFmtId="0" fontId="2" fillId="0" borderId="29" xfId="0" applyFont="1" applyBorder="1" applyAlignment="1">
      <alignment wrapText="1"/>
    </xf>
    <xf numFmtId="0" fontId="0" fillId="0" borderId="30" xfId="0" applyFont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3" fillId="20" borderId="0" xfId="0" applyFont="1" applyFill="1" applyAlignment="1">
      <alignment/>
    </xf>
    <xf numFmtId="0" fontId="0" fillId="20" borderId="17" xfId="0" applyFont="1" applyFill="1" applyBorder="1" applyAlignment="1">
      <alignment horizontal="center" vertical="center" wrapText="1"/>
    </xf>
    <xf numFmtId="49" fontId="39" fillId="0" borderId="16" xfId="0" applyNumberFormat="1" applyFont="1" applyBorder="1" applyAlignment="1" quotePrefix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4" fontId="0" fillId="17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3" fillId="17" borderId="30" xfId="86" applyFont="1" applyFill="1" applyBorder="1" applyAlignment="1">
      <alignment horizontal="center"/>
      <protection/>
    </xf>
    <xf numFmtId="49" fontId="23" fillId="17" borderId="30" xfId="86" applyNumberFormat="1" applyFont="1" applyFill="1" applyBorder="1" applyAlignment="1">
      <alignment horizontal="center" wrapText="1"/>
      <protection/>
    </xf>
    <xf numFmtId="4" fontId="23" fillId="17" borderId="30" xfId="86" applyNumberFormat="1" applyFont="1" applyFill="1" applyBorder="1" applyAlignment="1">
      <alignment horizontal="center" wrapText="1"/>
      <protection/>
    </xf>
    <xf numFmtId="0" fontId="24" fillId="17" borderId="16" xfId="86" applyFont="1" applyFill="1" applyBorder="1" applyAlignment="1">
      <alignment wrapText="1"/>
      <protection/>
    </xf>
    <xf numFmtId="4" fontId="24" fillId="17" borderId="16" xfId="94" applyNumberFormat="1" applyFont="1" applyFill="1" applyBorder="1" applyAlignment="1">
      <alignment horizontal="center"/>
    </xf>
    <xf numFmtId="4" fontId="24" fillId="17" borderId="16" xfId="86" applyNumberFormat="1" applyFont="1" applyFill="1" applyBorder="1" applyAlignment="1">
      <alignment horizontal="center"/>
      <protection/>
    </xf>
    <xf numFmtId="0" fontId="23" fillId="17" borderId="16" xfId="86" applyFont="1" applyFill="1" applyBorder="1" applyAlignment="1">
      <alignment wrapText="1"/>
      <protection/>
    </xf>
    <xf numFmtId="4" fontId="23" fillId="17" borderId="16" xfId="94" applyNumberFormat="1" applyFont="1" applyFill="1" applyBorder="1" applyAlignment="1">
      <alignment horizontal="center"/>
    </xf>
    <xf numFmtId="0" fontId="24" fillId="17" borderId="16" xfId="86" applyFont="1" applyFill="1" applyBorder="1" applyAlignment="1">
      <alignment horizontal="left" vertical="center" wrapText="1"/>
      <protection/>
    </xf>
    <xf numFmtId="4" fontId="23" fillId="17" borderId="16" xfId="86" applyNumberFormat="1" applyFont="1" applyFill="1" applyBorder="1" applyAlignment="1">
      <alignment horizontal="center"/>
      <protection/>
    </xf>
    <xf numFmtId="0" fontId="31" fillId="0" borderId="16" xfId="0" applyNumberFormat="1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center" wrapText="1"/>
    </xf>
    <xf numFmtId="2" fontId="31" fillId="17" borderId="16" xfId="0" applyNumberFormat="1" applyFont="1" applyFill="1" applyBorder="1" applyAlignment="1">
      <alignment vertical="top" wrapText="1"/>
    </xf>
    <xf numFmtId="49" fontId="33" fillId="0" borderId="16" xfId="0" applyNumberFormat="1" applyFont="1" applyBorder="1" applyAlignment="1">
      <alignment horizontal="center"/>
    </xf>
    <xf numFmtId="0" fontId="33" fillId="0" borderId="16" xfId="0" applyNumberFormat="1" applyFont="1" applyBorder="1" applyAlignment="1">
      <alignment horizontal="left" vertical="center" wrapText="1"/>
    </xf>
    <xf numFmtId="0" fontId="31" fillId="0" borderId="32" xfId="0" applyFont="1" applyFill="1" applyBorder="1" applyAlignment="1">
      <alignment horizontal="center" wrapText="1"/>
    </xf>
    <xf numFmtId="0" fontId="31" fillId="0" borderId="16" xfId="0" applyNumberFormat="1" applyFont="1" applyBorder="1" applyAlignment="1">
      <alignment horizontal="left" vertical="distributed" wrapText="1"/>
    </xf>
    <xf numFmtId="0" fontId="31" fillId="0" borderId="16" xfId="0" applyNumberFormat="1" applyFont="1" applyBorder="1" applyAlignment="1">
      <alignment horizontal="left" vertical="top" wrapText="1"/>
    </xf>
    <xf numFmtId="0" fontId="31" fillId="0" borderId="16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/>
    </xf>
    <xf numFmtId="49" fontId="31" fillId="0" borderId="16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0" fontId="31" fillId="0" borderId="16" xfId="0" applyNumberFormat="1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4" fontId="0" fillId="0" borderId="16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4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2" xfId="54" applyNumberFormat="1" applyFont="1" applyProtection="1">
      <alignment vertical="top" wrapText="1"/>
      <protection/>
    </xf>
    <xf numFmtId="1" fontId="0" fillId="0" borderId="16" xfId="0" applyNumberFormat="1" applyFont="1" applyBorder="1" applyAlignment="1">
      <alignment/>
    </xf>
    <xf numFmtId="49" fontId="43" fillId="0" borderId="2" xfId="55" applyFont="1" applyProtection="1">
      <alignment horizontal="center" vertical="top" shrinkToFit="1"/>
      <protection/>
    </xf>
    <xf numFmtId="0" fontId="40" fillId="0" borderId="16" xfId="0" applyNumberFormat="1" applyFont="1" applyFill="1" applyBorder="1" applyAlignment="1">
      <alignment horizontal="left" vertical="distributed" wrapText="1"/>
    </xf>
    <xf numFmtId="0" fontId="31" fillId="0" borderId="16" xfId="0" applyNumberFormat="1" applyFont="1" applyFill="1" applyBorder="1" applyAlignment="1">
      <alignment horizontal="left" vertical="distributed" wrapText="1"/>
    </xf>
    <xf numFmtId="4" fontId="2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vertical="distributed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2" fillId="17" borderId="0" xfId="0" applyFont="1" applyFill="1" applyAlignment="1">
      <alignment horizontal="center"/>
    </xf>
    <xf numFmtId="0" fontId="32" fillId="0" borderId="17" xfId="0" applyNumberFormat="1" applyFont="1" applyBorder="1" applyAlignment="1">
      <alignment horizontal="left" vertical="center" wrapText="1"/>
    </xf>
    <xf numFmtId="0" fontId="32" fillId="0" borderId="16" xfId="0" applyNumberFormat="1" applyFont="1" applyBorder="1" applyAlignment="1">
      <alignment horizontal="left" vertical="center" wrapText="1"/>
    </xf>
    <xf numFmtId="0" fontId="31" fillId="0" borderId="16" xfId="0" applyNumberFormat="1" applyFont="1" applyFill="1" applyBorder="1" applyAlignment="1">
      <alignment horizontal="left" wrapText="1"/>
    </xf>
    <xf numFmtId="1" fontId="0" fillId="0" borderId="16" xfId="0" applyNumberFormat="1" applyFont="1" applyBorder="1" applyAlignment="1">
      <alignment/>
    </xf>
    <xf numFmtId="0" fontId="0" fillId="0" borderId="2" xfId="54" applyNumberFormat="1" applyFont="1" applyProtection="1">
      <alignment vertical="top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distributed" wrapText="1"/>
    </xf>
    <xf numFmtId="0" fontId="0" fillId="0" borderId="17" xfId="0" applyBorder="1" applyAlignment="1">
      <alignment horizontal="center" vertical="distributed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wrapText="1"/>
    </xf>
    <xf numFmtId="49" fontId="0" fillId="0" borderId="2" xfId="55" applyFont="1" applyProtection="1">
      <alignment horizontal="center" vertical="top" shrinkToFit="1"/>
      <protection/>
    </xf>
    <xf numFmtId="4" fontId="2" fillId="7" borderId="2" xfId="56" applyFont="1" applyProtection="1">
      <alignment horizontal="right" vertical="top" shrinkToFi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32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32" fillId="0" borderId="32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distributed"/>
    </xf>
    <xf numFmtId="0" fontId="32" fillId="0" borderId="32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8" fillId="0" borderId="16" xfId="0" applyFont="1" applyBorder="1" applyAlignment="1">
      <alignment horizontal="center" vertical="justify" wrapText="1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22" fillId="20" borderId="0" xfId="0" applyFont="1" applyFill="1" applyAlignment="1">
      <alignment horizontal="left" wrapText="1"/>
    </xf>
    <xf numFmtId="0" fontId="22" fillId="20" borderId="0" xfId="0" applyFont="1" applyFill="1" applyAlignment="1">
      <alignment horizontal="center" vertical="center" wrapText="1"/>
    </xf>
    <xf numFmtId="0" fontId="43" fillId="0" borderId="3" xfId="50" applyNumberFormat="1" applyProtection="1">
      <alignment horizontal="right"/>
      <protection/>
    </xf>
    <xf numFmtId="0" fontId="43" fillId="0" borderId="3" xfId="50" applyProtection="1">
      <alignment horizontal="right"/>
      <protection locked="0"/>
    </xf>
    <xf numFmtId="0" fontId="25" fillId="20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7" fillId="0" borderId="0" xfId="0" applyFont="1" applyAlignment="1">
      <alignment horizontal="left" vertical="distributed" wrapText="1"/>
    </xf>
    <xf numFmtId="0" fontId="0" fillId="0" borderId="0" xfId="0" applyAlignment="1">
      <alignment horizontal="left" vertical="justify" wrapText="1"/>
    </xf>
    <xf numFmtId="0" fontId="0" fillId="17" borderId="0" xfId="0" applyFont="1" applyFill="1" applyAlignment="1">
      <alignment horizontal="left"/>
    </xf>
    <xf numFmtId="0" fontId="23" fillId="17" borderId="16" xfId="86" applyFont="1" applyFill="1" applyBorder="1" applyAlignment="1">
      <alignment horizontal="center" vertical="center" wrapText="1"/>
      <protection/>
    </xf>
    <xf numFmtId="49" fontId="24" fillId="17" borderId="16" xfId="86" applyNumberFormat="1" applyFont="1" applyFill="1" applyBorder="1" applyAlignment="1">
      <alignment horizontal="center" vertical="center" wrapText="1"/>
      <protection/>
    </xf>
    <xf numFmtId="4" fontId="2" fillId="17" borderId="16" xfId="86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20" borderId="0" xfId="0" applyFont="1" applyFill="1" applyAlignment="1">
      <alignment horizontal="left"/>
    </xf>
    <xf numFmtId="0" fontId="2" fillId="0" borderId="2" xfId="54" applyNumberFormat="1" applyFont="1" applyProtection="1">
      <alignment vertical="top" wrapText="1"/>
      <protection/>
    </xf>
    <xf numFmtId="49" fontId="2" fillId="0" borderId="2" xfId="55" applyFont="1" applyProtection="1">
      <alignment horizontal="center" vertical="top" shrinkToFit="1"/>
      <protection/>
    </xf>
    <xf numFmtId="0" fontId="22" fillId="0" borderId="0" xfId="0" applyFont="1" applyAlignment="1">
      <alignment/>
    </xf>
    <xf numFmtId="0" fontId="22" fillId="20" borderId="0" xfId="0" applyFont="1" applyFill="1" applyAlignment="1">
      <alignment horizontal="center"/>
    </xf>
    <xf numFmtId="4" fontId="43" fillId="0" borderId="0" xfId="51" applyFill="1" applyBorder="1" applyProtection="1">
      <alignment horizontal="right" vertical="top" shrinkToFit="1"/>
      <protection/>
    </xf>
    <xf numFmtId="4" fontId="43" fillId="7" borderId="38" xfId="51" applyBorder="1" applyProtection="1">
      <alignment horizontal="right" vertical="top" shrinkToFit="1"/>
      <protection/>
    </xf>
    <xf numFmtId="0" fontId="43" fillId="0" borderId="39" xfId="50" applyNumberFormat="1" applyBorder="1" applyProtection="1">
      <alignment horizontal="right"/>
      <protection/>
    </xf>
    <xf numFmtId="0" fontId="43" fillId="0" borderId="0" xfId="50" applyNumberFormat="1" applyBorder="1" applyProtection="1">
      <alignment horizontal="right"/>
      <protection/>
    </xf>
    <xf numFmtId="0" fontId="0" fillId="0" borderId="0" xfId="0" applyBorder="1" applyAlignment="1">
      <alignment wrapText="1"/>
    </xf>
    <xf numFmtId="43" fontId="0" fillId="17" borderId="0" xfId="94" applyFont="1" applyFill="1" applyBorder="1" applyAlignment="1">
      <alignment wrapText="1"/>
    </xf>
    <xf numFmtId="4" fontId="0" fillId="17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17" borderId="0" xfId="0" applyFont="1" applyFill="1" applyBorder="1" applyAlignment="1">
      <alignment horizontal="left"/>
    </xf>
    <xf numFmtId="0" fontId="0" fillId="0" borderId="40" xfId="0" applyFont="1" applyFill="1" applyBorder="1" applyAlignment="1">
      <alignment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источники 2005 год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40">
      <selection activeCell="C34" sqref="C34"/>
    </sheetView>
  </sheetViews>
  <sheetFormatPr defaultColWidth="9.00390625" defaultRowHeight="12.75"/>
  <cols>
    <col min="2" max="2" width="24.375" style="0" customWidth="1"/>
    <col min="3" max="3" width="39.625" style="0" customWidth="1"/>
    <col min="4" max="4" width="16.375" style="0" customWidth="1"/>
  </cols>
  <sheetData>
    <row r="1" spans="3:4" ht="12.75">
      <c r="C1" s="189" t="s">
        <v>301</v>
      </c>
      <c r="D1" s="189"/>
    </row>
    <row r="2" spans="1:4" ht="12.75">
      <c r="A2" s="28"/>
      <c r="B2" s="28"/>
      <c r="C2" s="190" t="s">
        <v>239</v>
      </c>
      <c r="D2" s="190"/>
    </row>
    <row r="3" spans="1:4" ht="12.75">
      <c r="A3" s="28"/>
      <c r="B3" s="28"/>
      <c r="C3" s="190" t="s">
        <v>213</v>
      </c>
      <c r="D3" s="190"/>
    </row>
    <row r="4" spans="1:4" ht="12.75">
      <c r="A4" s="28"/>
      <c r="B4" s="28"/>
      <c r="C4" s="190" t="s">
        <v>309</v>
      </c>
      <c r="D4" s="190"/>
    </row>
    <row r="5" spans="1:4" ht="12.75">
      <c r="A5" s="28"/>
      <c r="B5" s="29"/>
      <c r="C5" s="187" t="s">
        <v>310</v>
      </c>
      <c r="D5" s="188"/>
    </row>
    <row r="6" spans="1:4" ht="12.75">
      <c r="A6" s="28"/>
      <c r="B6" s="28"/>
      <c r="C6" s="187" t="s">
        <v>311</v>
      </c>
      <c r="D6" s="187"/>
    </row>
    <row r="7" spans="1:4" ht="12.75">
      <c r="A7" s="28"/>
      <c r="B7" s="28"/>
      <c r="C7" s="30" t="s">
        <v>312</v>
      </c>
      <c r="D7" s="31"/>
    </row>
    <row r="8" spans="1:4" ht="12.75">
      <c r="A8" s="28"/>
      <c r="B8" s="28"/>
      <c r="C8" s="191"/>
      <c r="D8" s="191"/>
    </row>
    <row r="9" spans="1:4" ht="20.25" customHeight="1">
      <c r="A9" s="28"/>
      <c r="B9" s="192" t="s">
        <v>313</v>
      </c>
      <c r="C9" s="192"/>
      <c r="D9" s="32"/>
    </row>
    <row r="10" spans="1:4" ht="12.75">
      <c r="A10" s="193" t="s">
        <v>314</v>
      </c>
      <c r="B10" s="193" t="s">
        <v>315</v>
      </c>
      <c r="C10" s="193" t="s">
        <v>316</v>
      </c>
      <c r="D10" s="195" t="s">
        <v>317</v>
      </c>
    </row>
    <row r="11" spans="1:4" ht="12.75">
      <c r="A11" s="194"/>
      <c r="B11" s="194"/>
      <c r="C11" s="194"/>
      <c r="D11" s="196"/>
    </row>
    <row r="12" spans="1:4" ht="12.75">
      <c r="A12" s="33">
        <v>1</v>
      </c>
      <c r="B12" s="34" t="s">
        <v>308</v>
      </c>
      <c r="C12" s="135">
        <v>3</v>
      </c>
      <c r="D12" s="136">
        <v>4</v>
      </c>
    </row>
    <row r="13" spans="1:4" ht="18" customHeight="1">
      <c r="A13" s="33"/>
      <c r="B13" s="34" t="s">
        <v>358</v>
      </c>
      <c r="C13" s="174" t="s">
        <v>359</v>
      </c>
      <c r="D13" s="36">
        <f>D14</f>
        <v>-58816.8</v>
      </c>
    </row>
    <row r="14" spans="1:4" ht="28.5" customHeight="1">
      <c r="A14" s="33"/>
      <c r="B14" s="34" t="s">
        <v>180</v>
      </c>
      <c r="C14" s="174" t="s">
        <v>181</v>
      </c>
      <c r="D14" s="36">
        <f>D15</f>
        <v>-58816.8</v>
      </c>
    </row>
    <row r="15" spans="1:4" ht="117.75" customHeight="1">
      <c r="A15" s="33"/>
      <c r="B15" s="34" t="s">
        <v>182</v>
      </c>
      <c r="C15" s="163" t="s">
        <v>183</v>
      </c>
      <c r="D15" s="36">
        <f>D16</f>
        <v>-58816.8</v>
      </c>
    </row>
    <row r="16" spans="1:4" ht="234" customHeight="1">
      <c r="A16" s="33"/>
      <c r="B16" s="34" t="s">
        <v>184</v>
      </c>
      <c r="C16" s="164" t="s">
        <v>185</v>
      </c>
      <c r="D16" s="36">
        <v>-58816.8</v>
      </c>
    </row>
    <row r="17" spans="1:4" ht="12.75">
      <c r="A17" s="33">
        <v>1</v>
      </c>
      <c r="B17" s="34" t="s">
        <v>318</v>
      </c>
      <c r="C17" s="175" t="s">
        <v>319</v>
      </c>
      <c r="D17" s="36">
        <f>D18</f>
        <v>15694516</v>
      </c>
    </row>
    <row r="18" spans="1:4" ht="38.25">
      <c r="A18" s="33">
        <v>2</v>
      </c>
      <c r="B18" s="34" t="s">
        <v>320</v>
      </c>
      <c r="C18" s="175" t="s">
        <v>321</v>
      </c>
      <c r="D18" s="36">
        <f>D26+D19</f>
        <v>15694516</v>
      </c>
    </row>
    <row r="19" spans="1:4" ht="30" customHeight="1">
      <c r="A19" s="33">
        <v>3</v>
      </c>
      <c r="B19" s="138" t="s">
        <v>186</v>
      </c>
      <c r="C19" s="139" t="s">
        <v>360</v>
      </c>
      <c r="D19" s="36">
        <f>D21+D20</f>
        <v>7246016</v>
      </c>
    </row>
    <row r="20" spans="1:4" ht="153">
      <c r="A20" s="33">
        <v>4</v>
      </c>
      <c r="B20" s="140" t="s">
        <v>432</v>
      </c>
      <c r="C20" s="176" t="s">
        <v>433</v>
      </c>
      <c r="D20" s="36">
        <v>-235480</v>
      </c>
    </row>
    <row r="21" spans="1:4" ht="16.5" customHeight="1">
      <c r="A21" s="33">
        <v>5</v>
      </c>
      <c r="B21" s="34" t="s">
        <v>187</v>
      </c>
      <c r="C21" s="141" t="s">
        <v>361</v>
      </c>
      <c r="D21" s="36">
        <f>D22</f>
        <v>7481496</v>
      </c>
    </row>
    <row r="22" spans="1:4" ht="26.25" customHeight="1">
      <c r="A22" s="33">
        <v>6</v>
      </c>
      <c r="B22" s="34" t="s">
        <v>188</v>
      </c>
      <c r="C22" s="67" t="s">
        <v>362</v>
      </c>
      <c r="D22" s="36">
        <f>D24+D23</f>
        <v>7481496</v>
      </c>
    </row>
    <row r="23" spans="1:4" ht="71.25" customHeight="1">
      <c r="A23" s="33">
        <v>7</v>
      </c>
      <c r="B23" s="34" t="s">
        <v>189</v>
      </c>
      <c r="C23" s="67" t="s">
        <v>434</v>
      </c>
      <c r="D23" s="36">
        <v>7159100</v>
      </c>
    </row>
    <row r="24" spans="1:4" ht="80.25" customHeight="1">
      <c r="A24" s="33">
        <v>8</v>
      </c>
      <c r="B24" s="34" t="s">
        <v>190</v>
      </c>
      <c r="C24" s="67" t="s">
        <v>435</v>
      </c>
      <c r="D24" s="36">
        <v>322396</v>
      </c>
    </row>
    <row r="25" spans="1:4" ht="38.25">
      <c r="A25" s="33">
        <v>9</v>
      </c>
      <c r="B25" s="138" t="s">
        <v>436</v>
      </c>
      <c r="C25" s="139" t="s">
        <v>437</v>
      </c>
      <c r="D25" s="36">
        <f>D26</f>
        <v>8448500</v>
      </c>
    </row>
    <row r="26" spans="1:4" ht="12.75">
      <c r="A26" s="33">
        <v>10</v>
      </c>
      <c r="B26" s="34" t="s">
        <v>438</v>
      </c>
      <c r="C26" s="67" t="s">
        <v>439</v>
      </c>
      <c r="D26" s="36">
        <f>D27</f>
        <v>8448500</v>
      </c>
    </row>
    <row r="27" spans="1:4" ht="25.5">
      <c r="A27" s="33">
        <v>11</v>
      </c>
      <c r="B27" s="34" t="s">
        <v>440</v>
      </c>
      <c r="C27" s="67" t="s">
        <v>441</v>
      </c>
      <c r="D27" s="36">
        <f>D28+D29</f>
        <v>8448500</v>
      </c>
    </row>
    <row r="28" spans="1:4" ht="213.75" customHeight="1">
      <c r="A28" s="33">
        <v>12</v>
      </c>
      <c r="B28" s="34" t="s">
        <v>442</v>
      </c>
      <c r="C28" s="142" t="s">
        <v>443</v>
      </c>
      <c r="D28" s="37">
        <v>1532200</v>
      </c>
    </row>
    <row r="29" spans="1:4" ht="255.75" customHeight="1">
      <c r="A29" s="33">
        <v>13</v>
      </c>
      <c r="B29" s="34" t="s">
        <v>444</v>
      </c>
      <c r="C29" s="143" t="s">
        <v>445</v>
      </c>
      <c r="D29" s="37">
        <v>6916300</v>
      </c>
    </row>
    <row r="30" spans="1:5" ht="17.25" customHeight="1">
      <c r="A30" s="33"/>
      <c r="B30" s="197" t="s">
        <v>446</v>
      </c>
      <c r="C30" s="198"/>
      <c r="D30" s="144">
        <f>D13+D17</f>
        <v>15635699.2</v>
      </c>
      <c r="E30" s="165"/>
    </row>
    <row r="31" spans="1:4" ht="17.25" customHeight="1">
      <c r="A31" s="152"/>
      <c r="B31" s="166"/>
      <c r="C31" s="167"/>
      <c r="D31" s="165"/>
    </row>
    <row r="32" spans="1:5" ht="12.75">
      <c r="A32" s="2" t="s">
        <v>229</v>
      </c>
      <c r="B32" s="2"/>
      <c r="C32" s="2"/>
      <c r="D32" s="2"/>
      <c r="E32" s="25"/>
    </row>
    <row r="33" spans="1:6" ht="12.75">
      <c r="A33" s="189" t="s">
        <v>230</v>
      </c>
      <c r="B33" s="189"/>
      <c r="C33" s="189"/>
      <c r="D33" s="189"/>
      <c r="E33" s="189"/>
      <c r="F33" s="189"/>
    </row>
    <row r="35" spans="2:4" ht="12.75">
      <c r="B35" s="1" t="s">
        <v>228</v>
      </c>
      <c r="D35" s="1" t="s">
        <v>227</v>
      </c>
    </row>
  </sheetData>
  <sheetProtection/>
  <mergeCells count="14">
    <mergeCell ref="A33:F33"/>
    <mergeCell ref="C8:D8"/>
    <mergeCell ref="B9:C9"/>
    <mergeCell ref="A10:A11"/>
    <mergeCell ref="B10:B11"/>
    <mergeCell ref="C10:C11"/>
    <mergeCell ref="D10:D11"/>
    <mergeCell ref="B30:C30"/>
    <mergeCell ref="C5:D5"/>
    <mergeCell ref="C6:D6"/>
    <mergeCell ref="C1:D1"/>
    <mergeCell ref="C2:D2"/>
    <mergeCell ref="C3:D3"/>
    <mergeCell ref="C4:D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48" sqref="D48"/>
    </sheetView>
  </sheetViews>
  <sheetFormatPr defaultColWidth="9.00390625" defaultRowHeight="12.75"/>
  <cols>
    <col min="1" max="1" width="8.625" style="0" customWidth="1"/>
    <col min="2" max="2" width="19.125" style="0" customWidth="1"/>
    <col min="3" max="3" width="17.875" style="0" customWidth="1"/>
    <col min="4" max="4" width="22.625" style="0" customWidth="1"/>
    <col min="5" max="5" width="19.00390625" style="0" customWidth="1"/>
    <col min="6" max="6" width="17.875" style="0" customWidth="1"/>
  </cols>
  <sheetData>
    <row r="1" ht="12.75">
      <c r="D1" s="1" t="s">
        <v>482</v>
      </c>
    </row>
    <row r="2" ht="12.75">
      <c r="D2" t="s">
        <v>239</v>
      </c>
    </row>
    <row r="3" ht="12.75">
      <c r="D3" t="s">
        <v>220</v>
      </c>
    </row>
    <row r="4" ht="12.75">
      <c r="D4" t="s">
        <v>367</v>
      </c>
    </row>
    <row r="5" ht="12.75">
      <c r="D5" t="s">
        <v>368</v>
      </c>
    </row>
    <row r="6" ht="12.75">
      <c r="D6" t="s">
        <v>369</v>
      </c>
    </row>
    <row r="7" ht="12.75">
      <c r="D7" t="s">
        <v>370</v>
      </c>
    </row>
    <row r="8" ht="12.75">
      <c r="D8" t="s">
        <v>371</v>
      </c>
    </row>
    <row r="11" spans="2:5" ht="36.75" customHeight="1">
      <c r="B11" s="214" t="s">
        <v>372</v>
      </c>
      <c r="C11" s="214"/>
      <c r="D11" s="214"/>
      <c r="E11" s="214"/>
    </row>
    <row r="12" spans="2:5" ht="10.5" customHeight="1">
      <c r="B12" s="79"/>
      <c r="C12" s="79"/>
      <c r="D12" s="79"/>
      <c r="E12" s="79"/>
    </row>
    <row r="13" spans="2:5" ht="14.25" customHeight="1">
      <c r="B13" s="79"/>
      <c r="C13" s="79"/>
      <c r="D13" s="79"/>
      <c r="E13" s="79"/>
    </row>
    <row r="14" spans="1:6" ht="15.75" customHeight="1">
      <c r="A14" s="1" t="s">
        <v>373</v>
      </c>
      <c r="B14" s="79"/>
      <c r="C14" s="79"/>
      <c r="D14" s="79"/>
      <c r="E14" s="79"/>
      <c r="F14" s="1"/>
    </row>
    <row r="15" spans="1:6" ht="12.75">
      <c r="A15" s="1"/>
      <c r="B15" s="1" t="s">
        <v>374</v>
      </c>
      <c r="C15" s="1"/>
      <c r="D15" s="1"/>
      <c r="E15" s="1"/>
      <c r="F15" s="1"/>
    </row>
    <row r="16" ht="13.5" thickBot="1"/>
    <row r="17" spans="1:6" ht="76.5">
      <c r="A17" s="80" t="s">
        <v>375</v>
      </c>
      <c r="B17" s="81" t="s">
        <v>376</v>
      </c>
      <c r="C17" s="81" t="s">
        <v>377</v>
      </c>
      <c r="D17" s="81" t="s">
        <v>378</v>
      </c>
      <c r="E17" s="81" t="s">
        <v>379</v>
      </c>
      <c r="F17" s="82" t="s">
        <v>380</v>
      </c>
    </row>
    <row r="18" spans="1:6" ht="12.75">
      <c r="A18" s="83">
        <v>1</v>
      </c>
      <c r="B18" s="84">
        <v>2</v>
      </c>
      <c r="C18" s="84">
        <v>3</v>
      </c>
      <c r="D18" s="84">
        <v>4</v>
      </c>
      <c r="E18" s="84">
        <v>5</v>
      </c>
      <c r="F18" s="85">
        <v>6</v>
      </c>
    </row>
    <row r="19" spans="1:6" ht="128.25" thickBot="1">
      <c r="A19" s="86">
        <v>1</v>
      </c>
      <c r="B19" s="87" t="s">
        <v>381</v>
      </c>
      <c r="C19" s="87" t="s">
        <v>382</v>
      </c>
      <c r="D19" s="87" t="s">
        <v>383</v>
      </c>
      <c r="E19" s="88">
        <v>45000000</v>
      </c>
      <c r="F19" s="89">
        <v>45000000</v>
      </c>
    </row>
    <row r="22" spans="1:6" ht="12.75">
      <c r="A22" s="1" t="s">
        <v>384</v>
      </c>
      <c r="B22" s="1"/>
      <c r="C22" s="1"/>
      <c r="D22" s="1"/>
      <c r="E22" s="1"/>
      <c r="F22" s="1"/>
    </row>
    <row r="23" spans="1:6" ht="12.75">
      <c r="A23" s="1"/>
      <c r="B23" s="1" t="s">
        <v>385</v>
      </c>
      <c r="C23" s="1"/>
      <c r="D23" s="1"/>
      <c r="E23" s="1"/>
      <c r="F23" s="1"/>
    </row>
    <row r="24" ht="13.5" thickBot="1"/>
    <row r="25" spans="1:4" ht="76.5">
      <c r="A25" s="80" t="s">
        <v>375</v>
      </c>
      <c r="B25" s="81" t="s">
        <v>376</v>
      </c>
      <c r="C25" s="90" t="s">
        <v>386</v>
      </c>
      <c r="D25" s="91" t="s">
        <v>387</v>
      </c>
    </row>
    <row r="26" spans="1:4" ht="12.75">
      <c r="A26" s="83">
        <v>1</v>
      </c>
      <c r="B26" s="84">
        <v>2</v>
      </c>
      <c r="C26" s="84">
        <v>3</v>
      </c>
      <c r="D26" s="85">
        <v>4</v>
      </c>
    </row>
    <row r="27" spans="1:4" ht="39" thickBot="1">
      <c r="A27" s="92">
        <v>1</v>
      </c>
      <c r="B27" s="93" t="s">
        <v>381</v>
      </c>
      <c r="C27" s="94">
        <v>23542624.73</v>
      </c>
      <c r="D27" s="95">
        <v>4665472</v>
      </c>
    </row>
    <row r="28" spans="1:4" ht="12.75">
      <c r="A28" s="112"/>
      <c r="B28" s="233"/>
      <c r="C28" s="234"/>
      <c r="D28" s="235"/>
    </row>
    <row r="33" spans="1:5" ht="12.75">
      <c r="A33" s="2" t="s">
        <v>225</v>
      </c>
      <c r="B33" s="2"/>
      <c r="C33" s="2"/>
      <c r="D33" s="2"/>
      <c r="E33" s="25"/>
    </row>
    <row r="34" spans="1:6" ht="12.75">
      <c r="A34" s="189" t="s">
        <v>226</v>
      </c>
      <c r="B34" s="189"/>
      <c r="C34" s="189"/>
      <c r="D34" s="189"/>
      <c r="E34" s="189"/>
      <c r="F34" s="189"/>
    </row>
    <row r="36" spans="1:5" ht="12.75">
      <c r="A36" s="1" t="s">
        <v>131</v>
      </c>
      <c r="C36" s="1"/>
      <c r="D36" s="1"/>
      <c r="E36" s="1" t="s">
        <v>134</v>
      </c>
    </row>
  </sheetData>
  <sheetProtection/>
  <mergeCells count="2">
    <mergeCell ref="B11:E11"/>
    <mergeCell ref="A34:F3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5">
      <selection activeCell="B45" sqref="B45:B46"/>
    </sheetView>
  </sheetViews>
  <sheetFormatPr defaultColWidth="9.00390625" defaultRowHeight="12.75"/>
  <cols>
    <col min="1" max="1" width="6.375" style="0" customWidth="1"/>
    <col min="2" max="2" width="38.125" style="0" customWidth="1"/>
    <col min="3" max="3" width="17.00390625" style="0" customWidth="1"/>
    <col min="4" max="4" width="13.125" style="0" customWidth="1"/>
    <col min="5" max="5" width="18.75390625" style="0" customWidth="1"/>
  </cols>
  <sheetData>
    <row r="1" spans="3:5" ht="12.75">
      <c r="C1" s="236" t="s">
        <v>483</v>
      </c>
      <c r="D1" s="236"/>
      <c r="E1" s="236"/>
    </row>
    <row r="2" spans="2:5" ht="12.75">
      <c r="B2" s="68"/>
      <c r="C2" s="187" t="s">
        <v>467</v>
      </c>
      <c r="D2" s="187"/>
      <c r="E2" s="187"/>
    </row>
    <row r="3" spans="2:5" ht="12.75">
      <c r="B3" s="104"/>
      <c r="C3" s="187" t="s">
        <v>221</v>
      </c>
      <c r="D3" s="187"/>
      <c r="E3" s="187"/>
    </row>
    <row r="4" spans="2:5" ht="12.75">
      <c r="B4" s="68"/>
      <c r="C4" s="190" t="s">
        <v>468</v>
      </c>
      <c r="D4" s="190"/>
      <c r="E4" s="190"/>
    </row>
    <row r="5" spans="2:5" ht="12.75">
      <c r="B5" s="68"/>
      <c r="C5" s="190" t="s">
        <v>469</v>
      </c>
      <c r="D5" s="190"/>
      <c r="E5" s="190"/>
    </row>
    <row r="6" spans="2:5" ht="12.75">
      <c r="B6" s="68"/>
      <c r="C6" s="190" t="s">
        <v>470</v>
      </c>
      <c r="D6" s="190"/>
      <c r="E6" s="190"/>
    </row>
    <row r="7" spans="2:5" ht="12.75">
      <c r="B7" s="105"/>
      <c r="C7" s="190" t="s">
        <v>312</v>
      </c>
      <c r="D7" s="190"/>
      <c r="E7" s="190"/>
    </row>
    <row r="8" spans="2:5" ht="12.75">
      <c r="B8" s="30"/>
      <c r="C8" s="170"/>
      <c r="D8" s="170"/>
      <c r="E8" s="170"/>
    </row>
    <row r="9" spans="1:5" ht="12.75" customHeight="1">
      <c r="A9" s="171" t="s">
        <v>388</v>
      </c>
      <c r="B9" s="171"/>
      <c r="C9" s="171"/>
      <c r="D9" s="171"/>
      <c r="E9" s="171"/>
    </row>
    <row r="10" spans="1:5" ht="12.75">
      <c r="A10" s="199" t="s">
        <v>471</v>
      </c>
      <c r="B10" s="199"/>
      <c r="C10" s="199"/>
      <c r="D10" s="199"/>
      <c r="E10" s="199"/>
    </row>
    <row r="11" spans="2:5" ht="12.75">
      <c r="B11" s="199" t="s">
        <v>472</v>
      </c>
      <c r="C11" s="199"/>
      <c r="D11" s="199"/>
      <c r="E11" s="199"/>
    </row>
    <row r="13" spans="1:4" ht="40.5" customHeight="1">
      <c r="A13" s="184" t="s">
        <v>473</v>
      </c>
      <c r="B13" s="184"/>
      <c r="C13" s="184"/>
      <c r="D13" s="184"/>
    </row>
    <row r="14" spans="1:4" ht="12.75">
      <c r="A14" s="183"/>
      <c r="B14" s="183"/>
      <c r="C14" s="183"/>
      <c r="D14" s="183"/>
    </row>
    <row r="15" spans="1:5" ht="28.5" customHeight="1">
      <c r="A15" s="215" t="s">
        <v>314</v>
      </c>
      <c r="B15" s="215" t="s">
        <v>389</v>
      </c>
      <c r="C15" s="169" t="s">
        <v>390</v>
      </c>
      <c r="D15" s="169" t="s">
        <v>391</v>
      </c>
      <c r="E15" s="169"/>
    </row>
    <row r="16" spans="1:5" ht="27" customHeight="1">
      <c r="A16" s="215"/>
      <c r="B16" s="215"/>
      <c r="C16" s="169"/>
      <c r="D16" s="84" t="s">
        <v>415</v>
      </c>
      <c r="E16" s="84" t="s">
        <v>416</v>
      </c>
    </row>
    <row r="17" spans="1:5" ht="63.75">
      <c r="A17" s="108">
        <v>1</v>
      </c>
      <c r="B17" s="109" t="s">
        <v>474</v>
      </c>
      <c r="C17" s="110" t="s">
        <v>392</v>
      </c>
      <c r="D17" s="111">
        <v>31136273</v>
      </c>
      <c r="E17" s="155">
        <v>15000000</v>
      </c>
    </row>
    <row r="21" spans="1:4" ht="43.5" customHeight="1">
      <c r="A21" s="184" t="s">
        <v>393</v>
      </c>
      <c r="B21" s="184"/>
      <c r="C21" s="184"/>
      <c r="D21" s="184"/>
    </row>
    <row r="23" spans="1:5" ht="41.25" customHeight="1">
      <c r="A23" s="172" t="s">
        <v>475</v>
      </c>
      <c r="B23" s="172"/>
      <c r="C23" s="172"/>
      <c r="D23" s="172"/>
      <c r="E23" s="172"/>
    </row>
    <row r="24" spans="1:4" ht="14.25" customHeight="1">
      <c r="A24" s="156"/>
      <c r="B24" s="156"/>
      <c r="C24" s="156"/>
      <c r="D24" s="156"/>
    </row>
    <row r="26" ht="12.75">
      <c r="A26" t="s">
        <v>394</v>
      </c>
    </row>
    <row r="27" ht="12.75">
      <c r="A27" s="1" t="s">
        <v>476</v>
      </c>
    </row>
    <row r="28" spans="1:4" ht="12.75">
      <c r="A28" s="199" t="s">
        <v>477</v>
      </c>
      <c r="B28" s="199"/>
      <c r="C28" s="199"/>
      <c r="D28" s="199"/>
    </row>
    <row r="30" spans="1:4" ht="53.25" customHeight="1">
      <c r="A30" s="215" t="s">
        <v>314</v>
      </c>
      <c r="B30" s="179" t="s">
        <v>395</v>
      </c>
      <c r="C30" s="181" t="s">
        <v>396</v>
      </c>
      <c r="D30" s="182"/>
    </row>
    <row r="31" spans="1:4" ht="28.5" customHeight="1">
      <c r="A31" s="215"/>
      <c r="B31" s="180"/>
      <c r="C31" s="110" t="s">
        <v>415</v>
      </c>
      <c r="D31" s="107" t="s">
        <v>416</v>
      </c>
    </row>
    <row r="32" spans="1:4" ht="25.5">
      <c r="A32" s="108">
        <v>1</v>
      </c>
      <c r="B32" s="109" t="s">
        <v>397</v>
      </c>
      <c r="C32" s="157">
        <v>6535965</v>
      </c>
      <c r="D32" s="157">
        <v>31136273</v>
      </c>
    </row>
    <row r="33" spans="1:4" ht="12.75">
      <c r="A33" s="112"/>
      <c r="B33" s="113"/>
      <c r="C33" s="158"/>
      <c r="D33" s="159"/>
    </row>
    <row r="34" spans="1:4" ht="12.75">
      <c r="A34" s="112"/>
      <c r="B34" s="113"/>
      <c r="C34" s="158"/>
      <c r="D34" s="159"/>
    </row>
    <row r="35" spans="1:4" ht="12.75">
      <c r="A35" s="112"/>
      <c r="B35" s="113"/>
      <c r="C35" s="158"/>
      <c r="D35" s="159"/>
    </row>
    <row r="36" spans="1:4" ht="12.75">
      <c r="A36" s="112"/>
      <c r="B36" s="113"/>
      <c r="C36" s="158"/>
      <c r="D36" s="159"/>
    </row>
    <row r="37" spans="1:4" ht="12.75">
      <c r="A37" s="24"/>
      <c r="D37" s="78"/>
    </row>
    <row r="38" spans="1:4" ht="12.75">
      <c r="A38" s="24"/>
      <c r="D38" s="28"/>
    </row>
    <row r="39" spans="1:2" ht="12.75">
      <c r="A39" s="1"/>
      <c r="B39" s="27"/>
    </row>
    <row r="40" spans="1:5" ht="12.75">
      <c r="A40" s="2" t="s">
        <v>136</v>
      </c>
      <c r="B40" s="2"/>
      <c r="C40" s="2"/>
      <c r="D40" s="2"/>
      <c r="E40" s="25"/>
    </row>
    <row r="41" spans="1:6" ht="12.75">
      <c r="A41" s="189" t="s">
        <v>137</v>
      </c>
      <c r="B41" s="189"/>
      <c r="C41" s="189"/>
      <c r="D41" s="189"/>
      <c r="E41" s="189"/>
      <c r="F41" s="189"/>
    </row>
    <row r="43" spans="1:5" ht="12.75">
      <c r="A43" s="1" t="s">
        <v>113</v>
      </c>
      <c r="C43" s="1"/>
      <c r="D43" s="1"/>
      <c r="E43" s="1" t="s">
        <v>135</v>
      </c>
    </row>
  </sheetData>
  <sheetProtection/>
  <mergeCells count="24">
    <mergeCell ref="A41:F41"/>
    <mergeCell ref="D15:E15"/>
    <mergeCell ref="C7:E7"/>
    <mergeCell ref="C8:E8"/>
    <mergeCell ref="A9:E9"/>
    <mergeCell ref="A10:E10"/>
    <mergeCell ref="B11:E11"/>
    <mergeCell ref="A13:D13"/>
    <mergeCell ref="A23:E23"/>
    <mergeCell ref="A28:D28"/>
    <mergeCell ref="A30:A31"/>
    <mergeCell ref="B30:B31"/>
    <mergeCell ref="C30:D30"/>
    <mergeCell ref="A14:D14"/>
    <mergeCell ref="A15:A16"/>
    <mergeCell ref="A21:D21"/>
    <mergeCell ref="B15:B16"/>
    <mergeCell ref="C15:C16"/>
    <mergeCell ref="C5:E5"/>
    <mergeCell ref="C6:E6"/>
    <mergeCell ref="C1:E1"/>
    <mergeCell ref="C2:E2"/>
    <mergeCell ref="C3:E3"/>
    <mergeCell ref="C4:E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D41" sqref="D41"/>
    </sheetView>
  </sheetViews>
  <sheetFormatPr defaultColWidth="9.00390625" defaultRowHeight="12.75"/>
  <cols>
    <col min="1" max="1" width="5.25390625" style="0" customWidth="1"/>
    <col min="2" max="2" width="48.625" style="0" customWidth="1"/>
    <col min="3" max="3" width="25.75390625" style="0" customWidth="1"/>
    <col min="4" max="4" width="15.00390625" style="0" customWidth="1"/>
    <col min="5" max="5" width="18.25390625" style="0" bestFit="1" customWidth="1"/>
    <col min="6" max="6" width="15.625" style="0" bestFit="1" customWidth="1"/>
  </cols>
  <sheetData>
    <row r="1" spans="1:4" ht="12.75">
      <c r="A1" s="38"/>
      <c r="B1" s="39"/>
      <c r="C1" s="21" t="s">
        <v>3</v>
      </c>
      <c r="D1" s="22"/>
    </row>
    <row r="2" spans="1:3" ht="12.75">
      <c r="A2" s="38"/>
      <c r="B2" s="39"/>
      <c r="C2" s="22" t="s">
        <v>239</v>
      </c>
    </row>
    <row r="3" spans="1:3" ht="12.75">
      <c r="A3" s="38"/>
      <c r="B3" s="39"/>
      <c r="C3" s="22" t="s">
        <v>218</v>
      </c>
    </row>
    <row r="4" spans="1:3" ht="14.25">
      <c r="A4" s="40"/>
      <c r="B4" s="41"/>
      <c r="C4" s="22" t="s">
        <v>304</v>
      </c>
    </row>
    <row r="5" spans="1:3" ht="14.25">
      <c r="A5" s="40"/>
      <c r="B5" s="41"/>
      <c r="C5" s="22" t="s">
        <v>305</v>
      </c>
    </row>
    <row r="6" spans="1:3" ht="14.25">
      <c r="A6" s="40"/>
      <c r="B6" s="41"/>
      <c r="C6" s="23" t="s">
        <v>306</v>
      </c>
    </row>
    <row r="7" spans="1:3" ht="14.25">
      <c r="A7" s="40"/>
      <c r="B7" s="41"/>
      <c r="C7" t="s">
        <v>307</v>
      </c>
    </row>
    <row r="8" spans="1:4" ht="6.75" customHeight="1">
      <c r="A8" s="40"/>
      <c r="B8" s="41"/>
      <c r="C8" s="42"/>
      <c r="D8" s="43"/>
    </row>
    <row r="9" spans="1:4" ht="14.25" hidden="1">
      <c r="A9" s="40"/>
      <c r="B9" s="41"/>
      <c r="C9" s="42"/>
      <c r="D9" s="43"/>
    </row>
    <row r="10" spans="1:4" ht="14.25">
      <c r="A10" s="40"/>
      <c r="B10" s="41"/>
      <c r="C10" s="42" t="s">
        <v>323</v>
      </c>
      <c r="D10" s="43"/>
    </row>
    <row r="11" spans="1:4" ht="15.75">
      <c r="A11" s="173" t="s">
        <v>324</v>
      </c>
      <c r="B11" s="173"/>
      <c r="C11" s="173"/>
      <c r="D11" s="173"/>
    </row>
    <row r="12" spans="1:4" ht="15.75">
      <c r="A12" s="173" t="s">
        <v>325</v>
      </c>
      <c r="B12" s="173"/>
      <c r="C12" s="173"/>
      <c r="D12" s="173"/>
    </row>
    <row r="13" spans="1:4" ht="4.5" customHeight="1">
      <c r="A13" s="38"/>
      <c r="B13" s="39"/>
      <c r="C13" s="44"/>
      <c r="D13" s="45"/>
    </row>
    <row r="14" spans="1:4" ht="48" customHeight="1">
      <c r="A14" s="46" t="s">
        <v>326</v>
      </c>
      <c r="B14" s="47" t="s">
        <v>327</v>
      </c>
      <c r="C14" s="47" t="s">
        <v>328</v>
      </c>
      <c r="D14" s="48" t="s">
        <v>329</v>
      </c>
    </row>
    <row r="15" spans="1:4" ht="12.75">
      <c r="A15" s="49">
        <v>1</v>
      </c>
      <c r="B15" s="50" t="s">
        <v>308</v>
      </c>
      <c r="C15" s="50" t="s">
        <v>330</v>
      </c>
      <c r="D15" s="51" t="s">
        <v>331</v>
      </c>
    </row>
    <row r="16" spans="1:4" ht="19.5" customHeight="1">
      <c r="A16" s="49">
        <v>1</v>
      </c>
      <c r="B16" s="52" t="s">
        <v>332</v>
      </c>
      <c r="C16" s="53" t="s">
        <v>333</v>
      </c>
      <c r="D16" s="54">
        <f>D22</f>
        <v>17049229.96000004</v>
      </c>
    </row>
    <row r="17" spans="1:4" ht="26.25" customHeight="1">
      <c r="A17" s="49">
        <v>2</v>
      </c>
      <c r="B17" s="52" t="s">
        <v>334</v>
      </c>
      <c r="C17" s="53" t="s">
        <v>335</v>
      </c>
      <c r="D17" s="54">
        <f>D18+D20</f>
        <v>-4665472</v>
      </c>
    </row>
    <row r="18" spans="1:4" ht="37.5" customHeight="1">
      <c r="A18" s="49">
        <v>3</v>
      </c>
      <c r="B18" s="52" t="s">
        <v>336</v>
      </c>
      <c r="C18" s="53" t="s">
        <v>337</v>
      </c>
      <c r="D18" s="54">
        <f>D19</f>
        <v>45000000</v>
      </c>
    </row>
    <row r="19" spans="1:4" ht="36" customHeight="1">
      <c r="A19" s="49">
        <v>4</v>
      </c>
      <c r="B19" s="55" t="s">
        <v>338</v>
      </c>
      <c r="C19" s="56" t="s">
        <v>339</v>
      </c>
      <c r="D19" s="54">
        <f>35000000+10000000</f>
        <v>45000000</v>
      </c>
    </row>
    <row r="20" spans="1:4" ht="36">
      <c r="A20" s="49">
        <v>5</v>
      </c>
      <c r="B20" s="52" t="s">
        <v>340</v>
      </c>
      <c r="C20" s="53" t="s">
        <v>341</v>
      </c>
      <c r="D20" s="54">
        <f>D21</f>
        <v>-49665472</v>
      </c>
    </row>
    <row r="21" spans="1:4" ht="36" customHeight="1">
      <c r="A21" s="49">
        <v>6</v>
      </c>
      <c r="B21" s="55" t="s">
        <v>342</v>
      </c>
      <c r="C21" s="56" t="s">
        <v>343</v>
      </c>
      <c r="D21" s="54">
        <f>-4665472-35000000-10000000</f>
        <v>-49665472</v>
      </c>
    </row>
    <row r="22" spans="1:4" ht="27" customHeight="1">
      <c r="A22" s="49">
        <v>7</v>
      </c>
      <c r="B22" s="57" t="s">
        <v>344</v>
      </c>
      <c r="C22" s="53" t="s">
        <v>345</v>
      </c>
      <c r="D22" s="54">
        <f>D23+D24</f>
        <v>17049229.96000004</v>
      </c>
    </row>
    <row r="23" spans="1:6" ht="26.25" customHeight="1">
      <c r="A23" s="49">
        <v>8</v>
      </c>
      <c r="B23" s="55" t="s">
        <v>346</v>
      </c>
      <c r="C23" s="56" t="s">
        <v>347</v>
      </c>
      <c r="D23" s="54">
        <f>-(1151437551+D18+D27+267100+41618100+21185500+7575580.91+17900+376000+6766650+128940+8270000+4848500+398100+78200+8000000+19851300+1532200+6916300+322396+7159100-235480-58816.8)</f>
        <v>-1354486695.1100001</v>
      </c>
      <c r="E23" s="102"/>
      <c r="F23" s="103"/>
    </row>
    <row r="24" spans="1:6" ht="30" customHeight="1">
      <c r="A24" s="49">
        <v>9</v>
      </c>
      <c r="B24" s="55" t="s">
        <v>348</v>
      </c>
      <c r="C24" s="56" t="s">
        <v>349</v>
      </c>
      <c r="D24" s="54">
        <f>1163937551-(D21)+(-D26)+267100+1125818.88+41618100+21185500+7575580.91+17900+376000+6766650+8270000+128940+4848500+398100+78200-59590.66+11483001.74+19851300+1532200+6916300+322396+7159100-235480-58816.8</f>
        <v>1371535925.0700002</v>
      </c>
      <c r="E24" s="102"/>
      <c r="F24" s="103"/>
    </row>
    <row r="25" spans="1:6" ht="26.25" customHeight="1">
      <c r="A25" s="49">
        <v>10</v>
      </c>
      <c r="B25" s="52" t="s">
        <v>350</v>
      </c>
      <c r="C25" s="58" t="s">
        <v>351</v>
      </c>
      <c r="D25" s="54">
        <f>D26</f>
        <v>-18366102</v>
      </c>
      <c r="F25" s="103"/>
    </row>
    <row r="26" spans="1:4" ht="72">
      <c r="A26" s="49">
        <v>11</v>
      </c>
      <c r="B26" s="55" t="s">
        <v>352</v>
      </c>
      <c r="C26" s="59" t="s">
        <v>353</v>
      </c>
      <c r="D26" s="54">
        <v>-18366102</v>
      </c>
    </row>
    <row r="27" spans="1:4" ht="27.75" customHeight="1">
      <c r="A27" s="49">
        <v>12</v>
      </c>
      <c r="B27" s="52" t="s">
        <v>354</v>
      </c>
      <c r="C27" s="53" t="s">
        <v>355</v>
      </c>
      <c r="D27" s="54">
        <f>D28</f>
        <v>23031574</v>
      </c>
    </row>
    <row r="28" spans="1:4" ht="40.5" customHeight="1">
      <c r="A28" s="49">
        <v>13</v>
      </c>
      <c r="B28" s="55" t="s">
        <v>356</v>
      </c>
      <c r="C28" s="56" t="s">
        <v>357</v>
      </c>
      <c r="D28" s="54">
        <f>4665472+3366102+15000000+26387265-19851300-6535965</f>
        <v>23031574</v>
      </c>
    </row>
    <row r="29" spans="1:4" ht="12.75">
      <c r="A29" s="60"/>
      <c r="B29" s="61"/>
      <c r="C29" s="61"/>
      <c r="D29" s="62"/>
    </row>
    <row r="30" spans="1:4" ht="15.75" customHeight="1">
      <c r="A30" s="216"/>
      <c r="B30" s="216"/>
      <c r="C30" s="216"/>
      <c r="D30" s="216"/>
    </row>
    <row r="31" ht="12.75">
      <c r="B31" s="1"/>
    </row>
    <row r="32" spans="2:4" ht="12.75">
      <c r="B32" s="1"/>
      <c r="C32" s="1"/>
      <c r="D32" s="1"/>
    </row>
    <row r="33" spans="2:3" ht="12.75">
      <c r="B33" s="1" t="s">
        <v>176</v>
      </c>
      <c r="C33" s="27"/>
    </row>
    <row r="34" spans="1:5" ht="12.75">
      <c r="A34" s="2" t="s">
        <v>138</v>
      </c>
      <c r="B34" s="2"/>
      <c r="C34" s="2"/>
      <c r="D34" s="2"/>
      <c r="E34" s="25"/>
    </row>
    <row r="35" spans="1:6" ht="12.75">
      <c r="A35" s="189" t="s">
        <v>139</v>
      </c>
      <c r="B35" s="189"/>
      <c r="C35" s="189"/>
      <c r="D35" s="189"/>
      <c r="E35" s="189"/>
      <c r="F35" s="189"/>
    </row>
    <row r="37" spans="1:4" ht="12.75">
      <c r="A37" s="1" t="s">
        <v>131</v>
      </c>
      <c r="C37" s="1"/>
      <c r="D37" s="1" t="s">
        <v>227</v>
      </c>
    </row>
  </sheetData>
  <sheetProtection/>
  <mergeCells count="4">
    <mergeCell ref="A11:D11"/>
    <mergeCell ref="A12:D12"/>
    <mergeCell ref="A30:D30"/>
    <mergeCell ref="A35:F3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5.25390625" style="0" customWidth="1"/>
    <col min="2" max="2" width="44.375" style="0" customWidth="1"/>
    <col min="3" max="3" width="24.00390625" style="0" customWidth="1"/>
    <col min="4" max="4" width="15.00390625" style="0" customWidth="1"/>
    <col min="5" max="5" width="16.00390625" style="0" customWidth="1"/>
    <col min="6" max="6" width="12.75390625" style="0" bestFit="1" customWidth="1"/>
  </cols>
  <sheetData>
    <row r="1" spans="1:4" ht="12.75">
      <c r="A1" s="38"/>
      <c r="B1" s="39"/>
      <c r="C1" s="237" t="s">
        <v>413</v>
      </c>
      <c r="D1" s="122"/>
    </row>
    <row r="2" spans="1:4" ht="12.75">
      <c r="A2" s="38"/>
      <c r="B2" s="39"/>
      <c r="C2" s="22" t="s">
        <v>239</v>
      </c>
      <c r="D2" s="123"/>
    </row>
    <row r="3" spans="1:4" ht="12.75">
      <c r="A3" s="38"/>
      <c r="B3" s="39"/>
      <c r="C3" s="217" t="s">
        <v>216</v>
      </c>
      <c r="D3" s="217"/>
    </row>
    <row r="4" spans="1:5" ht="14.25">
      <c r="A4" s="40"/>
      <c r="B4" s="41"/>
      <c r="C4" s="218" t="s">
        <v>304</v>
      </c>
      <c r="D4" s="218"/>
      <c r="E4" s="218"/>
    </row>
    <row r="5" spans="1:5" ht="14.25">
      <c r="A5" s="40"/>
      <c r="B5" s="41"/>
      <c r="C5" s="218" t="s">
        <v>305</v>
      </c>
      <c r="D5" s="218"/>
      <c r="E5" s="218"/>
    </row>
    <row r="6" spans="1:5" ht="14.25">
      <c r="A6" s="40"/>
      <c r="B6" s="41"/>
      <c r="C6" s="218" t="s">
        <v>306</v>
      </c>
      <c r="D6" s="218"/>
      <c r="E6" s="218"/>
    </row>
    <row r="7" spans="1:5" ht="14.25">
      <c r="A7" s="40"/>
      <c r="B7" s="41"/>
      <c r="C7" s="218" t="s">
        <v>307</v>
      </c>
      <c r="D7" s="218"/>
      <c r="E7" s="218"/>
    </row>
    <row r="8" spans="1:4" ht="14.25">
      <c r="A8" s="40"/>
      <c r="B8" s="41"/>
      <c r="C8" s="42" t="s">
        <v>323</v>
      </c>
      <c r="D8" s="43"/>
    </row>
    <row r="9" spans="1:4" ht="15.75">
      <c r="A9" s="173" t="s">
        <v>324</v>
      </c>
      <c r="B9" s="173"/>
      <c r="C9" s="173"/>
      <c r="D9" s="173"/>
    </row>
    <row r="10" spans="1:4" ht="15.75">
      <c r="A10" s="173" t="s">
        <v>414</v>
      </c>
      <c r="B10" s="173"/>
      <c r="C10" s="173"/>
      <c r="D10" s="173"/>
    </row>
    <row r="11" spans="1:4" ht="4.5" customHeight="1">
      <c r="A11" s="38"/>
      <c r="B11" s="39"/>
      <c r="C11" s="44"/>
      <c r="D11" s="45"/>
    </row>
    <row r="12" spans="1:5" ht="20.25" customHeight="1">
      <c r="A12" s="219" t="s">
        <v>326</v>
      </c>
      <c r="B12" s="220" t="s">
        <v>327</v>
      </c>
      <c r="C12" s="220" t="s">
        <v>328</v>
      </c>
      <c r="D12" s="221" t="s">
        <v>329</v>
      </c>
      <c r="E12" s="221"/>
    </row>
    <row r="13" spans="1:5" ht="48" customHeight="1">
      <c r="A13" s="219"/>
      <c r="B13" s="220"/>
      <c r="C13" s="220"/>
      <c r="D13" s="48" t="s">
        <v>415</v>
      </c>
      <c r="E13" s="124" t="s">
        <v>416</v>
      </c>
    </row>
    <row r="14" spans="1:5" ht="12.75">
      <c r="A14" s="125">
        <v>1</v>
      </c>
      <c r="B14" s="126" t="s">
        <v>308</v>
      </c>
      <c r="C14" s="126" t="s">
        <v>330</v>
      </c>
      <c r="D14" s="127" t="s">
        <v>331</v>
      </c>
      <c r="E14" s="84">
        <v>5</v>
      </c>
    </row>
    <row r="15" spans="1:6" ht="24" customHeight="1">
      <c r="A15" s="49">
        <v>1</v>
      </c>
      <c r="B15" s="128" t="s">
        <v>332</v>
      </c>
      <c r="C15" s="53" t="s">
        <v>333</v>
      </c>
      <c r="D15" s="129">
        <f>D21</f>
        <v>12500000</v>
      </c>
      <c r="E15" s="129">
        <f>E21</f>
        <v>12500000</v>
      </c>
      <c r="F15" s="27"/>
    </row>
    <row r="16" spans="1:5" ht="30.75" customHeight="1">
      <c r="A16" s="49">
        <v>2</v>
      </c>
      <c r="B16" s="128" t="s">
        <v>334</v>
      </c>
      <c r="C16" s="53" t="s">
        <v>335</v>
      </c>
      <c r="D16" s="130">
        <f>D17+D19</f>
        <v>-3825072</v>
      </c>
      <c r="E16" s="130">
        <f>E17+E19</f>
        <v>-3825072</v>
      </c>
    </row>
    <row r="17" spans="1:5" ht="34.5" customHeight="1">
      <c r="A17" s="49">
        <v>3</v>
      </c>
      <c r="B17" s="128" t="s">
        <v>336</v>
      </c>
      <c r="C17" s="53" t="s">
        <v>417</v>
      </c>
      <c r="D17" s="129">
        <f>D18</f>
        <v>0</v>
      </c>
      <c r="E17" s="129">
        <f>E18</f>
        <v>0</v>
      </c>
    </row>
    <row r="18" spans="1:5" ht="48.75" customHeight="1">
      <c r="A18" s="49">
        <v>4</v>
      </c>
      <c r="B18" s="131" t="s">
        <v>338</v>
      </c>
      <c r="C18" s="56" t="s">
        <v>418</v>
      </c>
      <c r="D18" s="132">
        <v>0</v>
      </c>
      <c r="E18" s="132">
        <v>0</v>
      </c>
    </row>
    <row r="19" spans="1:5" ht="36" customHeight="1">
      <c r="A19" s="49">
        <v>5</v>
      </c>
      <c r="B19" s="128" t="s">
        <v>340</v>
      </c>
      <c r="C19" s="53" t="s">
        <v>419</v>
      </c>
      <c r="D19" s="129">
        <f>D20</f>
        <v>-3825072</v>
      </c>
      <c r="E19" s="129">
        <f>E20</f>
        <v>-3825072</v>
      </c>
    </row>
    <row r="20" spans="1:5" ht="35.25" customHeight="1">
      <c r="A20" s="49">
        <v>6</v>
      </c>
      <c r="B20" s="131" t="s">
        <v>342</v>
      </c>
      <c r="C20" s="56" t="s">
        <v>420</v>
      </c>
      <c r="D20" s="132">
        <v>-3825072</v>
      </c>
      <c r="E20" s="132">
        <v>-3825072</v>
      </c>
    </row>
    <row r="21" spans="1:5" ht="27" customHeight="1">
      <c r="A21" s="49">
        <v>7</v>
      </c>
      <c r="B21" s="133" t="s">
        <v>344</v>
      </c>
      <c r="C21" s="53" t="s">
        <v>345</v>
      </c>
      <c r="D21" s="130">
        <f>D22+D23</f>
        <v>12500000</v>
      </c>
      <c r="E21" s="130">
        <f>E22+E23</f>
        <v>12500000</v>
      </c>
    </row>
    <row r="22" spans="1:5" ht="26.25" customHeight="1">
      <c r="A22" s="49">
        <v>8</v>
      </c>
      <c r="B22" s="131" t="s">
        <v>346</v>
      </c>
      <c r="C22" s="56" t="s">
        <v>347</v>
      </c>
      <c r="D22" s="134">
        <f>-(1157966000+D17+D26+7117802-5246179-4921331)</f>
        <v>-1165277329</v>
      </c>
      <c r="E22" s="134">
        <f>-(1152885400+E17+E26-5426802-4959213)</f>
        <v>-1177460730</v>
      </c>
    </row>
    <row r="23" spans="1:5" ht="30" customHeight="1">
      <c r="A23" s="49">
        <v>9</v>
      </c>
      <c r="B23" s="131" t="s">
        <v>348</v>
      </c>
      <c r="C23" s="56" t="s">
        <v>349</v>
      </c>
      <c r="D23" s="134">
        <f>1170466000-(D19)+(-D24)+7117802-5246179-4921331</f>
        <v>1177777329</v>
      </c>
      <c r="E23" s="134">
        <f>1165385400-(E19)+(-E24)-5426802-4959213</f>
        <v>1189960730</v>
      </c>
    </row>
    <row r="24" spans="1:5" ht="26.25" customHeight="1">
      <c r="A24" s="49">
        <v>10</v>
      </c>
      <c r="B24" s="128" t="s">
        <v>350</v>
      </c>
      <c r="C24" s="58" t="s">
        <v>351</v>
      </c>
      <c r="D24" s="129">
        <f>D25</f>
        <v>-6535965</v>
      </c>
      <c r="E24" s="129">
        <f>E25</f>
        <v>-31136273</v>
      </c>
    </row>
    <row r="25" spans="1:5" ht="84">
      <c r="A25" s="49">
        <v>11</v>
      </c>
      <c r="B25" s="131" t="s">
        <v>352</v>
      </c>
      <c r="C25" s="59" t="s">
        <v>421</v>
      </c>
      <c r="D25" s="132">
        <f>-15000000+15000000-6535965</f>
        <v>-6535965</v>
      </c>
      <c r="E25" s="132">
        <f>-(25000000+6136273)</f>
        <v>-31136273</v>
      </c>
    </row>
    <row r="26" spans="1:5" ht="27" customHeight="1">
      <c r="A26" s="49">
        <v>12</v>
      </c>
      <c r="B26" s="128" t="s">
        <v>422</v>
      </c>
      <c r="C26" s="53" t="s">
        <v>423</v>
      </c>
      <c r="D26" s="129">
        <f>D27</f>
        <v>10361037</v>
      </c>
      <c r="E26" s="129">
        <f>E27</f>
        <v>34961345</v>
      </c>
    </row>
    <row r="27" spans="1:5" ht="39.75" customHeight="1">
      <c r="A27" s="49">
        <v>13</v>
      </c>
      <c r="B27" s="131" t="s">
        <v>356</v>
      </c>
      <c r="C27" s="56" t="s">
        <v>357</v>
      </c>
      <c r="D27" s="132">
        <v>10361037</v>
      </c>
      <c r="E27" s="132">
        <v>34961345</v>
      </c>
    </row>
    <row r="29" ht="12.75">
      <c r="E29" s="27"/>
    </row>
    <row r="30" ht="12.75">
      <c r="B30" s="1"/>
    </row>
    <row r="31" spans="2:5" ht="12.75">
      <c r="B31" s="1"/>
      <c r="C31" s="1"/>
      <c r="D31" s="1"/>
      <c r="E31" s="1"/>
    </row>
    <row r="32" spans="2:3" ht="12.75">
      <c r="B32" s="1"/>
      <c r="C32" s="27"/>
    </row>
    <row r="34" ht="12.75">
      <c r="B34" s="1"/>
    </row>
    <row r="35" spans="2:3" ht="12.75">
      <c r="B35" s="1"/>
      <c r="C35" s="1"/>
    </row>
    <row r="36" spans="1:5" ht="12.75">
      <c r="A36" s="2" t="s">
        <v>225</v>
      </c>
      <c r="B36" s="2"/>
      <c r="C36" s="2"/>
      <c r="D36" s="2"/>
      <c r="E36" s="25"/>
    </row>
    <row r="37" spans="1:6" ht="12.75">
      <c r="A37" s="189" t="s">
        <v>226</v>
      </c>
      <c r="B37" s="189"/>
      <c r="C37" s="189"/>
      <c r="D37" s="189"/>
      <c r="E37" s="189"/>
      <c r="F37" s="189"/>
    </row>
    <row r="39" spans="1:5" ht="12.75">
      <c r="A39" s="1" t="s">
        <v>140</v>
      </c>
      <c r="C39" s="1"/>
      <c r="D39" s="1"/>
      <c r="E39" s="1" t="s">
        <v>227</v>
      </c>
    </row>
  </sheetData>
  <sheetProtection/>
  <mergeCells count="12">
    <mergeCell ref="C12:C13"/>
    <mergeCell ref="D12:E12"/>
    <mergeCell ref="A37:F37"/>
    <mergeCell ref="C3:D3"/>
    <mergeCell ref="C4:E4"/>
    <mergeCell ref="C5:E5"/>
    <mergeCell ref="C6:E6"/>
    <mergeCell ref="C7:E7"/>
    <mergeCell ref="A9:D9"/>
    <mergeCell ref="A10:D10"/>
    <mergeCell ref="A12:A13"/>
    <mergeCell ref="B12:B1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0" sqref="F20:F21"/>
    </sheetView>
  </sheetViews>
  <sheetFormatPr defaultColWidth="9.00390625" defaultRowHeight="12.75"/>
  <cols>
    <col min="2" max="2" width="24.375" style="0" customWidth="1"/>
    <col min="3" max="3" width="39.125" style="0" customWidth="1"/>
    <col min="4" max="4" width="16.375" style="0" customWidth="1"/>
    <col min="5" max="5" width="13.375" style="0" customWidth="1"/>
  </cols>
  <sheetData>
    <row r="1" spans="3:4" ht="12.75">
      <c r="C1" s="189" t="s">
        <v>401</v>
      </c>
      <c r="D1" s="189"/>
    </row>
    <row r="2" spans="1:4" ht="12.75">
      <c r="A2" s="28"/>
      <c r="B2" s="28"/>
      <c r="C2" s="190" t="s">
        <v>239</v>
      </c>
      <c r="D2" s="190"/>
    </row>
    <row r="3" spans="1:4" ht="12.75">
      <c r="A3" s="28"/>
      <c r="B3" s="28"/>
      <c r="C3" s="190" t="s">
        <v>214</v>
      </c>
      <c r="D3" s="190"/>
    </row>
    <row r="4" spans="1:4" ht="12.75">
      <c r="A4" s="28"/>
      <c r="B4" s="28"/>
      <c r="C4" s="190" t="s">
        <v>309</v>
      </c>
      <c r="D4" s="190"/>
    </row>
    <row r="5" spans="1:4" ht="12.75">
      <c r="A5" s="28"/>
      <c r="B5" s="29"/>
      <c r="C5" s="187" t="s">
        <v>310</v>
      </c>
      <c r="D5" s="188"/>
    </row>
    <row r="6" spans="1:4" ht="12.75">
      <c r="A6" s="28"/>
      <c r="B6" s="28"/>
      <c r="C6" s="187" t="s">
        <v>311</v>
      </c>
      <c r="D6" s="187"/>
    </row>
    <row r="7" spans="1:4" ht="12.75">
      <c r="A7" s="28"/>
      <c r="B7" s="28"/>
      <c r="C7" s="30" t="s">
        <v>312</v>
      </c>
      <c r="D7" s="31"/>
    </row>
    <row r="8" spans="1:4" ht="12.75">
      <c r="A8" s="28"/>
      <c r="B8" s="28"/>
      <c r="C8" s="31"/>
      <c r="D8" s="31"/>
    </row>
    <row r="9" spans="1:4" ht="12.75">
      <c r="A9" s="28"/>
      <c r="B9" s="28"/>
      <c r="C9" s="191"/>
      <c r="D9" s="191"/>
    </row>
    <row r="10" spans="1:4" ht="20.25" customHeight="1">
      <c r="A10" s="28"/>
      <c r="B10" s="192" t="s">
        <v>447</v>
      </c>
      <c r="C10" s="192"/>
      <c r="D10" s="32"/>
    </row>
    <row r="11" spans="1:5" ht="12.75" customHeight="1">
      <c r="A11" s="193" t="s">
        <v>314</v>
      </c>
      <c r="B11" s="193" t="s">
        <v>315</v>
      </c>
      <c r="C11" s="193" t="s">
        <v>316</v>
      </c>
      <c r="D11" s="200" t="s">
        <v>317</v>
      </c>
      <c r="E11" s="201"/>
    </row>
    <row r="12" spans="1:5" ht="12.75">
      <c r="A12" s="194"/>
      <c r="B12" s="194"/>
      <c r="C12" s="194"/>
      <c r="D12" s="145" t="s">
        <v>448</v>
      </c>
      <c r="E12" s="33" t="s">
        <v>416</v>
      </c>
    </row>
    <row r="13" spans="1:5" ht="12.75">
      <c r="A13" s="33">
        <v>1</v>
      </c>
      <c r="B13" s="34" t="s">
        <v>308</v>
      </c>
      <c r="C13" s="135">
        <v>3</v>
      </c>
      <c r="D13" s="136">
        <v>4</v>
      </c>
      <c r="E13" s="84">
        <v>5</v>
      </c>
    </row>
    <row r="14" spans="1:5" ht="33" customHeight="1">
      <c r="A14" s="33">
        <v>1</v>
      </c>
      <c r="B14" s="34" t="s">
        <v>358</v>
      </c>
      <c r="C14" s="174" t="s">
        <v>359</v>
      </c>
      <c r="D14" s="36">
        <f>D15</f>
        <v>-10167510</v>
      </c>
      <c r="E14" s="37">
        <f>E15</f>
        <v>-10386015</v>
      </c>
    </row>
    <row r="15" spans="1:5" ht="43.5" customHeight="1">
      <c r="A15" s="33">
        <v>2</v>
      </c>
      <c r="B15" s="34" t="s">
        <v>424</v>
      </c>
      <c r="C15" s="174" t="s">
        <v>425</v>
      </c>
      <c r="D15" s="36">
        <f>D16</f>
        <v>-10167510</v>
      </c>
      <c r="E15" s="37">
        <f>E16</f>
        <v>-10386015</v>
      </c>
    </row>
    <row r="16" spans="1:5" ht="47.25" customHeight="1">
      <c r="A16" s="33">
        <v>3</v>
      </c>
      <c r="B16" s="34" t="s">
        <v>426</v>
      </c>
      <c r="C16" s="137" t="s">
        <v>427</v>
      </c>
      <c r="D16" s="36">
        <f>D17+D18</f>
        <v>-10167510</v>
      </c>
      <c r="E16" s="36">
        <f>E17+E18</f>
        <v>-10386015</v>
      </c>
    </row>
    <row r="17" spans="1:5" ht="153">
      <c r="A17" s="33">
        <v>4</v>
      </c>
      <c r="B17" s="34" t="s">
        <v>428</v>
      </c>
      <c r="C17" s="35" t="s">
        <v>429</v>
      </c>
      <c r="D17" s="36">
        <v>-7963533</v>
      </c>
      <c r="E17" s="37">
        <v>-8073210</v>
      </c>
    </row>
    <row r="18" spans="1:5" ht="120.75" customHeight="1">
      <c r="A18" s="33">
        <v>5</v>
      </c>
      <c r="B18" s="34" t="s">
        <v>430</v>
      </c>
      <c r="C18" s="35" t="s">
        <v>431</v>
      </c>
      <c r="D18" s="37">
        <v>-2203977</v>
      </c>
      <c r="E18" s="37">
        <v>-2312805</v>
      </c>
    </row>
    <row r="19" spans="1:5" ht="17.25" customHeight="1">
      <c r="A19" s="33"/>
      <c r="B19" s="197" t="s">
        <v>446</v>
      </c>
      <c r="C19" s="198"/>
      <c r="D19" s="144">
        <f>D14</f>
        <v>-10167510</v>
      </c>
      <c r="E19" s="144">
        <f>E14</f>
        <v>-10386015</v>
      </c>
    </row>
    <row r="20" spans="1:5" ht="17.25" customHeight="1">
      <c r="A20" s="152"/>
      <c r="B20" s="166"/>
      <c r="C20" s="167"/>
      <c r="D20" s="165"/>
      <c r="E20" s="165"/>
    </row>
    <row r="21" spans="1:5" ht="17.25" customHeight="1">
      <c r="A21" s="152"/>
      <c r="B21" s="166"/>
      <c r="C21" s="167"/>
      <c r="D21" s="165"/>
      <c r="E21" s="165"/>
    </row>
    <row r="22" spans="1:5" ht="12.75">
      <c r="A22" s="189"/>
      <c r="B22" s="189"/>
      <c r="C22" s="189"/>
      <c r="D22" s="2"/>
      <c r="E22" s="25"/>
    </row>
    <row r="23" spans="1:6" ht="12.75">
      <c r="A23" s="189"/>
      <c r="B23" s="189"/>
      <c r="C23" s="189"/>
      <c r="D23" s="189"/>
      <c r="E23" s="189"/>
      <c r="F23" s="189"/>
    </row>
    <row r="24" spans="1:5" ht="12.75">
      <c r="A24" s="2" t="s">
        <v>225</v>
      </c>
      <c r="B24" s="2"/>
      <c r="C24" s="2"/>
      <c r="D24" s="2"/>
      <c r="E24" s="25"/>
    </row>
    <row r="25" spans="1:6" ht="12.75">
      <c r="A25" s="189" t="s">
        <v>226</v>
      </c>
      <c r="B25" s="189"/>
      <c r="C25" s="189"/>
      <c r="D25" s="189"/>
      <c r="E25" s="189"/>
      <c r="F25" s="189"/>
    </row>
    <row r="27" spans="2:5" ht="12.75">
      <c r="B27" s="1" t="s">
        <v>228</v>
      </c>
      <c r="D27" s="199" t="s">
        <v>227</v>
      </c>
      <c r="E27" s="199"/>
    </row>
  </sheetData>
  <sheetProtection/>
  <mergeCells count="17">
    <mergeCell ref="C5:D5"/>
    <mergeCell ref="C6:D6"/>
    <mergeCell ref="B19:C19"/>
    <mergeCell ref="A11:A12"/>
    <mergeCell ref="B11:B12"/>
    <mergeCell ref="C11:C12"/>
    <mergeCell ref="D11:E11"/>
    <mergeCell ref="C1:D1"/>
    <mergeCell ref="C2:D2"/>
    <mergeCell ref="C3:D3"/>
    <mergeCell ref="C4:D4"/>
    <mergeCell ref="C9:D9"/>
    <mergeCell ref="B10:C10"/>
    <mergeCell ref="D27:E27"/>
    <mergeCell ref="A22:C22"/>
    <mergeCell ref="A25:F25"/>
    <mergeCell ref="A23:F2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6.375" style="0" customWidth="1"/>
    <col min="3" max="3" width="21.625" style="0" customWidth="1"/>
    <col min="4" max="4" width="68.625" style="0" customWidth="1"/>
  </cols>
  <sheetData>
    <row r="1" ht="15" customHeight="1">
      <c r="D1" s="168" t="s">
        <v>449</v>
      </c>
    </row>
    <row r="2" ht="14.25" customHeight="1">
      <c r="D2" s="104" t="s">
        <v>450</v>
      </c>
    </row>
    <row r="3" ht="15.75" customHeight="1">
      <c r="D3" s="68" t="s">
        <v>215</v>
      </c>
    </row>
    <row r="4" ht="15.75" customHeight="1">
      <c r="D4" s="68" t="s">
        <v>451</v>
      </c>
    </row>
    <row r="5" ht="15.75" customHeight="1">
      <c r="D5" s="68" t="s">
        <v>452</v>
      </c>
    </row>
    <row r="6" spans="4:5" ht="15" customHeight="1">
      <c r="D6" s="105" t="s">
        <v>453</v>
      </c>
      <c r="E6" s="106"/>
    </row>
    <row r="7" spans="4:5" ht="15.75" customHeight="1">
      <c r="D7" s="30" t="s">
        <v>454</v>
      </c>
      <c r="E7" s="70"/>
    </row>
    <row r="8" spans="4:5" ht="15.75" customHeight="1">
      <c r="D8" s="30"/>
      <c r="E8" s="70"/>
    </row>
    <row r="9" spans="4:5" ht="12.75" customHeight="1">
      <c r="D9" s="69"/>
      <c r="E9" s="70"/>
    </row>
    <row r="10" spans="1:4" ht="30" customHeight="1">
      <c r="A10" s="28"/>
      <c r="B10" s="202" t="s">
        <v>455</v>
      </c>
      <c r="C10" s="202"/>
      <c r="D10" s="202"/>
    </row>
    <row r="11" spans="1:4" ht="12.75" customHeight="1">
      <c r="A11" s="206" t="s">
        <v>314</v>
      </c>
      <c r="B11" s="207" t="s">
        <v>363</v>
      </c>
      <c r="C11" s="207"/>
      <c r="D11" s="208" t="s">
        <v>364</v>
      </c>
    </row>
    <row r="12" spans="1:4" ht="45">
      <c r="A12" s="206"/>
      <c r="B12" s="71" t="s">
        <v>365</v>
      </c>
      <c r="C12" s="71" t="s">
        <v>366</v>
      </c>
      <c r="D12" s="208"/>
    </row>
    <row r="13" spans="1:4" ht="12.75">
      <c r="A13" s="72">
        <v>1</v>
      </c>
      <c r="B13" s="72">
        <v>2</v>
      </c>
      <c r="C13" s="72">
        <v>3</v>
      </c>
      <c r="D13" s="72">
        <v>4</v>
      </c>
    </row>
    <row r="14" spans="1:4" ht="12.75">
      <c r="A14" s="203" t="s">
        <v>456</v>
      </c>
      <c r="B14" s="204"/>
      <c r="C14" s="204"/>
      <c r="D14" s="205"/>
    </row>
    <row r="15" spans="1:4" ht="12.75">
      <c r="A15" s="33">
        <v>1</v>
      </c>
      <c r="B15" s="73" t="s">
        <v>457</v>
      </c>
      <c r="C15" s="74"/>
      <c r="D15" s="146" t="s">
        <v>458</v>
      </c>
    </row>
    <row r="16" spans="1:4" ht="33.75" customHeight="1">
      <c r="A16" s="33">
        <v>2</v>
      </c>
      <c r="B16" s="34" t="s">
        <v>457</v>
      </c>
      <c r="C16" s="147" t="s">
        <v>459</v>
      </c>
      <c r="D16" s="148" t="s">
        <v>460</v>
      </c>
    </row>
    <row r="17" spans="1:4" ht="51.75" customHeight="1">
      <c r="A17" s="33">
        <v>3</v>
      </c>
      <c r="B17" s="149">
        <v>913</v>
      </c>
      <c r="C17" s="149" t="s">
        <v>461</v>
      </c>
      <c r="D17" s="150" t="s">
        <v>462</v>
      </c>
    </row>
    <row r="18" spans="1:4" ht="25.5">
      <c r="A18" s="33">
        <v>4</v>
      </c>
      <c r="B18" s="34" t="s">
        <v>457</v>
      </c>
      <c r="C18" s="147" t="s">
        <v>463</v>
      </c>
      <c r="D18" s="151" t="s">
        <v>464</v>
      </c>
    </row>
    <row r="19" spans="1:4" ht="23.25" customHeight="1">
      <c r="A19" s="33">
        <v>5</v>
      </c>
      <c r="B19" s="33">
        <v>913</v>
      </c>
      <c r="C19" s="74" t="s">
        <v>465</v>
      </c>
      <c r="D19" s="148" t="s">
        <v>466</v>
      </c>
    </row>
    <row r="20" spans="1:4" ht="23.25" customHeight="1">
      <c r="A20" s="152"/>
      <c r="B20" s="152"/>
      <c r="C20" s="153"/>
      <c r="D20" s="154"/>
    </row>
    <row r="21" spans="1:4" ht="23.25" customHeight="1">
      <c r="A21" s="152"/>
      <c r="B21" s="152"/>
      <c r="C21" s="153"/>
      <c r="D21" s="154"/>
    </row>
    <row r="22" spans="1:4" ht="12.75">
      <c r="A22" s="152"/>
      <c r="B22" s="75"/>
      <c r="C22" s="76"/>
      <c r="D22" s="77"/>
    </row>
    <row r="23" spans="1:5" ht="12.75">
      <c r="A23" s="2" t="s">
        <v>225</v>
      </c>
      <c r="B23" s="2"/>
      <c r="C23" s="2"/>
      <c r="D23" s="2"/>
      <c r="E23" s="25"/>
    </row>
    <row r="24" spans="1:6" ht="12.75">
      <c r="A24" s="189" t="s">
        <v>226</v>
      </c>
      <c r="B24" s="189"/>
      <c r="C24" s="189"/>
      <c r="D24" s="189"/>
      <c r="E24" s="189"/>
      <c r="F24" s="189"/>
    </row>
    <row r="26" spans="2:4" ht="12.75">
      <c r="B26" s="1" t="s">
        <v>232</v>
      </c>
      <c r="D26" s="1" t="s">
        <v>231</v>
      </c>
    </row>
  </sheetData>
  <sheetProtection/>
  <mergeCells count="6">
    <mergeCell ref="B10:D10"/>
    <mergeCell ref="A14:D14"/>
    <mergeCell ref="A24:F24"/>
    <mergeCell ref="A11:A12"/>
    <mergeCell ref="B11:C11"/>
    <mergeCell ref="D11:D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18"/>
  <sheetViews>
    <sheetView tabSelected="1" view="pageBreakPreview" zoomScaleSheetLayoutView="100" zoomScalePageLayoutView="0" workbookViewId="0" topLeftCell="A241">
      <selection activeCell="G295" sqref="G295"/>
    </sheetView>
  </sheetViews>
  <sheetFormatPr defaultColWidth="9.125" defaultRowHeight="12.75"/>
  <cols>
    <col min="1" max="1" width="4.875" style="0" customWidth="1"/>
    <col min="2" max="2" width="58.875" style="24" customWidth="1"/>
    <col min="3" max="3" width="8.375" style="0" customWidth="1"/>
    <col min="4" max="4" width="11.625" style="0" customWidth="1"/>
    <col min="5" max="5" width="6.625" style="0" customWidth="1"/>
    <col min="6" max="6" width="13.625" style="0" customWidth="1"/>
    <col min="7" max="7" width="14.375" style="0" customWidth="1"/>
    <col min="8" max="8" width="12.25390625" style="0" bestFit="1" customWidth="1"/>
  </cols>
  <sheetData>
    <row r="2" spans="3:4" ht="14.25" customHeight="1">
      <c r="C2" s="21" t="s">
        <v>405</v>
      </c>
      <c r="D2" s="22"/>
    </row>
    <row r="3" ht="12.75">
      <c r="C3" s="22" t="s">
        <v>239</v>
      </c>
    </row>
    <row r="4" ht="12.75">
      <c r="C4" s="22" t="s">
        <v>216</v>
      </c>
    </row>
    <row r="5" ht="12.75">
      <c r="C5" s="22" t="s">
        <v>304</v>
      </c>
    </row>
    <row r="6" ht="12.75">
      <c r="C6" s="22" t="s">
        <v>305</v>
      </c>
    </row>
    <row r="7" ht="12.75">
      <c r="C7" s="23" t="s">
        <v>306</v>
      </c>
    </row>
    <row r="8" ht="12" customHeight="1">
      <c r="C8" t="s">
        <v>307</v>
      </c>
    </row>
    <row r="9" spans="1:6" ht="38.25" customHeight="1">
      <c r="A9" s="7"/>
      <c r="B9" s="209" t="s">
        <v>302</v>
      </c>
      <c r="C9" s="209"/>
      <c r="D9" s="209"/>
      <c r="E9" s="209"/>
      <c r="F9" s="209"/>
    </row>
    <row r="10" spans="1:6" ht="49.5" customHeight="1">
      <c r="A10" s="25"/>
      <c r="B10" s="210" t="s">
        <v>279</v>
      </c>
      <c r="C10" s="210"/>
      <c r="D10" s="210"/>
      <c r="E10" s="210"/>
      <c r="F10" s="210"/>
    </row>
    <row r="11" spans="1:5" ht="18" customHeight="1" thickBot="1">
      <c r="A11" s="25"/>
      <c r="B11" s="8"/>
      <c r="C11" s="6"/>
      <c r="D11" s="5"/>
      <c r="E11" s="6"/>
    </row>
    <row r="12" spans="1:6" ht="41.25" customHeight="1" thickBot="1">
      <c r="A12" s="100" t="s">
        <v>268</v>
      </c>
      <c r="B12" s="99" t="s">
        <v>240</v>
      </c>
      <c r="C12" s="9" t="s">
        <v>269</v>
      </c>
      <c r="D12" s="9" t="s">
        <v>270</v>
      </c>
      <c r="E12" s="9" t="s">
        <v>271</v>
      </c>
      <c r="F12" s="10" t="s">
        <v>272</v>
      </c>
    </row>
    <row r="13" spans="1:7" ht="18.75" customHeight="1">
      <c r="A13" s="161">
        <v>1</v>
      </c>
      <c r="B13" s="65" t="s">
        <v>62</v>
      </c>
      <c r="C13" s="162" t="s">
        <v>484</v>
      </c>
      <c r="D13" s="162" t="s">
        <v>485</v>
      </c>
      <c r="E13" s="162" t="s">
        <v>486</v>
      </c>
      <c r="F13" s="97">
        <f>-8954402.45+8744902.61</f>
        <v>-209499.83999999985</v>
      </c>
      <c r="G13" t="s">
        <v>235</v>
      </c>
    </row>
    <row r="14" spans="1:6" ht="25.5">
      <c r="A14" s="161">
        <v>2</v>
      </c>
      <c r="B14" s="65" t="s">
        <v>172</v>
      </c>
      <c r="C14" s="162" t="s">
        <v>487</v>
      </c>
      <c r="D14" s="162" t="s">
        <v>485</v>
      </c>
      <c r="E14" s="162" t="s">
        <v>486</v>
      </c>
      <c r="F14" s="97">
        <v>-523.17</v>
      </c>
    </row>
    <row r="15" spans="1:6" ht="18" customHeight="1">
      <c r="A15" s="161">
        <v>3</v>
      </c>
      <c r="B15" s="63" t="s">
        <v>9</v>
      </c>
      <c r="C15" s="96" t="s">
        <v>487</v>
      </c>
      <c r="D15" s="96" t="s">
        <v>488</v>
      </c>
      <c r="E15" s="96" t="s">
        <v>486</v>
      </c>
      <c r="F15" s="97">
        <v>-523.17</v>
      </c>
    </row>
    <row r="16" spans="1:6" ht="25.5">
      <c r="A16" s="161">
        <v>4</v>
      </c>
      <c r="B16" s="63" t="s">
        <v>51</v>
      </c>
      <c r="C16" s="96" t="s">
        <v>487</v>
      </c>
      <c r="D16" s="96" t="s">
        <v>489</v>
      </c>
      <c r="E16" s="96" t="s">
        <v>486</v>
      </c>
      <c r="F16" s="97">
        <v>-523.17</v>
      </c>
    </row>
    <row r="17" spans="1:6" ht="17.25" customHeight="1">
      <c r="A17" s="161">
        <v>5</v>
      </c>
      <c r="B17" s="63" t="s">
        <v>145</v>
      </c>
      <c r="C17" s="96" t="s">
        <v>487</v>
      </c>
      <c r="D17" s="96" t="s">
        <v>489</v>
      </c>
      <c r="E17" s="96" t="s">
        <v>490</v>
      </c>
      <c r="F17" s="97">
        <v>-523.17</v>
      </c>
    </row>
    <row r="18" spans="1:6" ht="38.25">
      <c r="A18" s="161">
        <v>6</v>
      </c>
      <c r="B18" s="65" t="s">
        <v>173</v>
      </c>
      <c r="C18" s="162" t="s">
        <v>491</v>
      </c>
      <c r="D18" s="162" t="s">
        <v>485</v>
      </c>
      <c r="E18" s="162" t="s">
        <v>486</v>
      </c>
      <c r="F18" s="97">
        <v>-12276.83</v>
      </c>
    </row>
    <row r="19" spans="1:6" ht="15.75" customHeight="1">
      <c r="A19" s="161">
        <v>7</v>
      </c>
      <c r="B19" s="63" t="s">
        <v>9</v>
      </c>
      <c r="C19" s="96" t="s">
        <v>491</v>
      </c>
      <c r="D19" s="96" t="s">
        <v>488</v>
      </c>
      <c r="E19" s="96" t="s">
        <v>486</v>
      </c>
      <c r="F19" s="97">
        <v>-12276.83</v>
      </c>
    </row>
    <row r="20" spans="1:6" ht="26.25" customHeight="1">
      <c r="A20" s="161">
        <v>8</v>
      </c>
      <c r="B20" s="63" t="s">
        <v>168</v>
      </c>
      <c r="C20" s="96" t="s">
        <v>491</v>
      </c>
      <c r="D20" s="96" t="s">
        <v>492</v>
      </c>
      <c r="E20" s="96" t="s">
        <v>486</v>
      </c>
      <c r="F20" s="97">
        <v>-750</v>
      </c>
    </row>
    <row r="21" spans="1:6" ht="27.75" customHeight="1">
      <c r="A21" s="161">
        <v>9</v>
      </c>
      <c r="B21" s="63" t="s">
        <v>22</v>
      </c>
      <c r="C21" s="96" t="s">
        <v>491</v>
      </c>
      <c r="D21" s="96" t="s">
        <v>492</v>
      </c>
      <c r="E21" s="96" t="s">
        <v>493</v>
      </c>
      <c r="F21" s="97">
        <v>-750</v>
      </c>
    </row>
    <row r="22" spans="1:6" ht="25.5">
      <c r="A22" s="161">
        <v>10</v>
      </c>
      <c r="B22" s="63" t="s">
        <v>51</v>
      </c>
      <c r="C22" s="96" t="s">
        <v>491</v>
      </c>
      <c r="D22" s="96" t="s">
        <v>489</v>
      </c>
      <c r="E22" s="96" t="s">
        <v>486</v>
      </c>
      <c r="F22" s="97">
        <v>-11526.83</v>
      </c>
    </row>
    <row r="23" spans="1:6" ht="27.75" customHeight="1">
      <c r="A23" s="161">
        <v>11</v>
      </c>
      <c r="B23" s="63" t="s">
        <v>22</v>
      </c>
      <c r="C23" s="96" t="s">
        <v>491</v>
      </c>
      <c r="D23" s="96" t="s">
        <v>489</v>
      </c>
      <c r="E23" s="96" t="s">
        <v>493</v>
      </c>
      <c r="F23" s="97">
        <v>-11526.83</v>
      </c>
    </row>
    <row r="24" spans="1:6" ht="39.75" customHeight="1">
      <c r="A24" s="161">
        <v>12</v>
      </c>
      <c r="B24" s="65" t="s">
        <v>174</v>
      </c>
      <c r="C24" s="162" t="s">
        <v>494</v>
      </c>
      <c r="D24" s="162" t="s">
        <v>485</v>
      </c>
      <c r="E24" s="162" t="s">
        <v>486</v>
      </c>
      <c r="F24" s="97">
        <v>-163083.95</v>
      </c>
    </row>
    <row r="25" spans="1:6" ht="18" customHeight="1">
      <c r="A25" s="161">
        <v>13</v>
      </c>
      <c r="B25" s="63" t="s">
        <v>9</v>
      </c>
      <c r="C25" s="96" t="s">
        <v>494</v>
      </c>
      <c r="D25" s="96" t="s">
        <v>488</v>
      </c>
      <c r="E25" s="96" t="s">
        <v>486</v>
      </c>
      <c r="F25" s="97">
        <v>-163083.95</v>
      </c>
    </row>
    <row r="26" spans="1:6" ht="26.25" customHeight="1">
      <c r="A26" s="161">
        <v>14</v>
      </c>
      <c r="B26" s="63" t="s">
        <v>168</v>
      </c>
      <c r="C26" s="96" t="s">
        <v>494</v>
      </c>
      <c r="D26" s="96" t="s">
        <v>492</v>
      </c>
      <c r="E26" s="96" t="s">
        <v>486</v>
      </c>
      <c r="F26" s="97">
        <v>161342.52</v>
      </c>
    </row>
    <row r="27" spans="1:6" ht="27.75" customHeight="1">
      <c r="A27" s="161">
        <v>15</v>
      </c>
      <c r="B27" s="63" t="s">
        <v>22</v>
      </c>
      <c r="C27" s="96" t="s">
        <v>494</v>
      </c>
      <c r="D27" s="96" t="s">
        <v>492</v>
      </c>
      <c r="E27" s="96" t="s">
        <v>493</v>
      </c>
      <c r="F27" s="97">
        <v>161342.52</v>
      </c>
    </row>
    <row r="28" spans="1:6" ht="18" customHeight="1">
      <c r="A28" s="161">
        <v>16</v>
      </c>
      <c r="B28" s="63" t="s">
        <v>56</v>
      </c>
      <c r="C28" s="96" t="s">
        <v>494</v>
      </c>
      <c r="D28" s="96" t="s">
        <v>495</v>
      </c>
      <c r="E28" s="96" t="s">
        <v>486</v>
      </c>
      <c r="F28" s="97">
        <v>185049.38</v>
      </c>
    </row>
    <row r="29" spans="1:6" ht="27.75" customHeight="1">
      <c r="A29" s="161">
        <v>17</v>
      </c>
      <c r="B29" s="63" t="s">
        <v>22</v>
      </c>
      <c r="C29" s="96" t="s">
        <v>494</v>
      </c>
      <c r="D29" s="96" t="s">
        <v>495</v>
      </c>
      <c r="E29" s="96" t="s">
        <v>493</v>
      </c>
      <c r="F29" s="97">
        <v>185049.38</v>
      </c>
    </row>
    <row r="30" spans="1:6" ht="25.5">
      <c r="A30" s="161">
        <v>18</v>
      </c>
      <c r="B30" s="63" t="s">
        <v>51</v>
      </c>
      <c r="C30" s="96" t="s">
        <v>494</v>
      </c>
      <c r="D30" s="96" t="s">
        <v>489</v>
      </c>
      <c r="E30" s="96" t="s">
        <v>486</v>
      </c>
      <c r="F30" s="97">
        <v>-316351.5</v>
      </c>
    </row>
    <row r="31" spans="1:6" ht="17.25" customHeight="1">
      <c r="A31" s="161">
        <v>19</v>
      </c>
      <c r="B31" s="63" t="s">
        <v>145</v>
      </c>
      <c r="C31" s="96" t="s">
        <v>494</v>
      </c>
      <c r="D31" s="96" t="s">
        <v>489</v>
      </c>
      <c r="E31" s="96" t="s">
        <v>490</v>
      </c>
      <c r="F31" s="97">
        <v>35000</v>
      </c>
    </row>
    <row r="32" spans="1:6" ht="27.75" customHeight="1">
      <c r="A32" s="161">
        <v>20</v>
      </c>
      <c r="B32" s="63" t="s">
        <v>22</v>
      </c>
      <c r="C32" s="96" t="s">
        <v>494</v>
      </c>
      <c r="D32" s="96" t="s">
        <v>489</v>
      </c>
      <c r="E32" s="96" t="s">
        <v>493</v>
      </c>
      <c r="F32" s="97">
        <v>-296351.5</v>
      </c>
    </row>
    <row r="33" spans="1:6" ht="14.25" customHeight="1">
      <c r="A33" s="161">
        <v>21</v>
      </c>
      <c r="B33" s="63" t="s">
        <v>164</v>
      </c>
      <c r="C33" s="96" t="s">
        <v>494</v>
      </c>
      <c r="D33" s="96" t="s">
        <v>489</v>
      </c>
      <c r="E33" s="96" t="s">
        <v>496</v>
      </c>
      <c r="F33" s="97">
        <v>-55000</v>
      </c>
    </row>
    <row r="34" spans="1:6" ht="25.5">
      <c r="A34" s="161">
        <v>22</v>
      </c>
      <c r="B34" s="63" t="s">
        <v>236</v>
      </c>
      <c r="C34" s="96" t="s">
        <v>494</v>
      </c>
      <c r="D34" s="96" t="s">
        <v>497</v>
      </c>
      <c r="E34" s="96" t="s">
        <v>486</v>
      </c>
      <c r="F34" s="97">
        <v>-193124.35</v>
      </c>
    </row>
    <row r="35" spans="1:6" ht="17.25" customHeight="1">
      <c r="A35" s="161">
        <v>23</v>
      </c>
      <c r="B35" s="63" t="s">
        <v>145</v>
      </c>
      <c r="C35" s="96" t="s">
        <v>494</v>
      </c>
      <c r="D35" s="96" t="s">
        <v>497</v>
      </c>
      <c r="E35" s="96" t="s">
        <v>490</v>
      </c>
      <c r="F35" s="97">
        <v>34676.62</v>
      </c>
    </row>
    <row r="36" spans="1:6" ht="27.75" customHeight="1">
      <c r="A36" s="161">
        <v>24</v>
      </c>
      <c r="B36" s="63" t="s">
        <v>22</v>
      </c>
      <c r="C36" s="96" t="s">
        <v>494</v>
      </c>
      <c r="D36" s="96" t="s">
        <v>497</v>
      </c>
      <c r="E36" s="96" t="s">
        <v>493</v>
      </c>
      <c r="F36" s="97">
        <v>-224392.97</v>
      </c>
    </row>
    <row r="37" spans="1:6" ht="14.25" customHeight="1">
      <c r="A37" s="161">
        <v>25</v>
      </c>
      <c r="B37" s="63" t="s">
        <v>164</v>
      </c>
      <c r="C37" s="96" t="s">
        <v>494</v>
      </c>
      <c r="D37" s="96" t="s">
        <v>497</v>
      </c>
      <c r="E37" s="96" t="s">
        <v>496</v>
      </c>
      <c r="F37" s="97">
        <v>-3408</v>
      </c>
    </row>
    <row r="38" spans="1:6" ht="38.25">
      <c r="A38" s="161">
        <v>26</v>
      </c>
      <c r="B38" s="65" t="s">
        <v>58</v>
      </c>
      <c r="C38" s="162" t="s">
        <v>498</v>
      </c>
      <c r="D38" s="162" t="s">
        <v>485</v>
      </c>
      <c r="E38" s="162" t="s">
        <v>486</v>
      </c>
      <c r="F38" s="97">
        <v>7500</v>
      </c>
    </row>
    <row r="39" spans="1:6" ht="51">
      <c r="A39" s="161">
        <v>27</v>
      </c>
      <c r="B39" s="63" t="s">
        <v>35</v>
      </c>
      <c r="C39" s="96" t="s">
        <v>498</v>
      </c>
      <c r="D39" s="96" t="s">
        <v>283</v>
      </c>
      <c r="E39" s="96" t="s">
        <v>486</v>
      </c>
      <c r="F39" s="97">
        <v>7500</v>
      </c>
    </row>
    <row r="40" spans="1:6" ht="43.5" customHeight="1">
      <c r="A40" s="161">
        <v>28</v>
      </c>
      <c r="B40" s="63" t="s">
        <v>95</v>
      </c>
      <c r="C40" s="96" t="s">
        <v>498</v>
      </c>
      <c r="D40" s="96" t="s">
        <v>284</v>
      </c>
      <c r="E40" s="96" t="s">
        <v>486</v>
      </c>
      <c r="F40" s="97">
        <v>7500</v>
      </c>
    </row>
    <row r="41" spans="1:6" ht="25.5">
      <c r="A41" s="161">
        <v>29</v>
      </c>
      <c r="B41" s="63" t="s">
        <v>165</v>
      </c>
      <c r="C41" s="96" t="s">
        <v>498</v>
      </c>
      <c r="D41" s="96" t="s">
        <v>499</v>
      </c>
      <c r="E41" s="96" t="s">
        <v>486</v>
      </c>
      <c r="F41" s="97">
        <v>7500</v>
      </c>
    </row>
    <row r="42" spans="1:6" ht="27.75" customHeight="1">
      <c r="A42" s="161">
        <v>30</v>
      </c>
      <c r="B42" s="63" t="s">
        <v>22</v>
      </c>
      <c r="C42" s="96" t="s">
        <v>498</v>
      </c>
      <c r="D42" s="96" t="s">
        <v>499</v>
      </c>
      <c r="E42" s="96" t="s">
        <v>493</v>
      </c>
      <c r="F42" s="97">
        <v>7500</v>
      </c>
    </row>
    <row r="43" spans="1:6" ht="32.25" customHeight="1">
      <c r="A43" s="161">
        <v>31</v>
      </c>
      <c r="B43" s="63" t="s">
        <v>36</v>
      </c>
      <c r="C43" s="96" t="s">
        <v>498</v>
      </c>
      <c r="D43" s="96" t="s">
        <v>280</v>
      </c>
      <c r="E43" s="96" t="s">
        <v>486</v>
      </c>
      <c r="F43" s="97">
        <v>0</v>
      </c>
    </row>
    <row r="44" spans="1:6" ht="63.75">
      <c r="A44" s="161">
        <v>32</v>
      </c>
      <c r="B44" s="63" t="s">
        <v>79</v>
      </c>
      <c r="C44" s="96" t="s">
        <v>498</v>
      </c>
      <c r="D44" s="96" t="s">
        <v>281</v>
      </c>
      <c r="E44" s="96" t="s">
        <v>486</v>
      </c>
      <c r="F44" s="97">
        <v>103074</v>
      </c>
    </row>
    <row r="45" spans="1:6" ht="12.75">
      <c r="A45" s="161">
        <v>33</v>
      </c>
      <c r="B45" s="63" t="s">
        <v>52</v>
      </c>
      <c r="C45" s="96" t="s">
        <v>498</v>
      </c>
      <c r="D45" s="96" t="s">
        <v>500</v>
      </c>
      <c r="E45" s="96" t="s">
        <v>486</v>
      </c>
      <c r="F45" s="97">
        <v>103074</v>
      </c>
    </row>
    <row r="46" spans="1:6" ht="17.25" customHeight="1">
      <c r="A46" s="161">
        <v>34</v>
      </c>
      <c r="B46" s="63" t="s">
        <v>145</v>
      </c>
      <c r="C46" s="96" t="s">
        <v>498</v>
      </c>
      <c r="D46" s="96" t="s">
        <v>500</v>
      </c>
      <c r="E46" s="96" t="s">
        <v>490</v>
      </c>
      <c r="F46" s="97">
        <v>220874</v>
      </c>
    </row>
    <row r="47" spans="1:6" ht="27.75" customHeight="1">
      <c r="A47" s="161">
        <v>35</v>
      </c>
      <c r="B47" s="63" t="s">
        <v>22</v>
      </c>
      <c r="C47" s="96" t="s">
        <v>498</v>
      </c>
      <c r="D47" s="96" t="s">
        <v>500</v>
      </c>
      <c r="E47" s="96" t="s">
        <v>493</v>
      </c>
      <c r="F47" s="97">
        <v>-117800</v>
      </c>
    </row>
    <row r="48" spans="1:6" ht="39" customHeight="1">
      <c r="A48" s="161">
        <v>36</v>
      </c>
      <c r="B48" s="63" t="s">
        <v>80</v>
      </c>
      <c r="C48" s="96" t="s">
        <v>498</v>
      </c>
      <c r="D48" s="96" t="s">
        <v>282</v>
      </c>
      <c r="E48" s="96" t="s">
        <v>486</v>
      </c>
      <c r="F48" s="97">
        <v>-103074</v>
      </c>
    </row>
    <row r="49" spans="1:6" ht="51">
      <c r="A49" s="161">
        <v>37</v>
      </c>
      <c r="B49" s="63" t="s">
        <v>237</v>
      </c>
      <c r="C49" s="96" t="s">
        <v>498</v>
      </c>
      <c r="D49" s="96" t="s">
        <v>501</v>
      </c>
      <c r="E49" s="96" t="s">
        <v>486</v>
      </c>
      <c r="F49" s="97">
        <v>-103074</v>
      </c>
    </row>
    <row r="50" spans="1:6" ht="27.75" customHeight="1">
      <c r="A50" s="161">
        <v>38</v>
      </c>
      <c r="B50" s="63" t="s">
        <v>22</v>
      </c>
      <c r="C50" s="96" t="s">
        <v>498</v>
      </c>
      <c r="D50" s="96" t="s">
        <v>501</v>
      </c>
      <c r="E50" s="96" t="s">
        <v>493</v>
      </c>
      <c r="F50" s="97">
        <v>-103074</v>
      </c>
    </row>
    <row r="51" spans="1:6" ht="12.75">
      <c r="A51" s="161">
        <v>39</v>
      </c>
      <c r="B51" s="63" t="s">
        <v>9</v>
      </c>
      <c r="C51" s="96" t="s">
        <v>498</v>
      </c>
      <c r="D51" s="96" t="s">
        <v>488</v>
      </c>
      <c r="E51" s="96" t="s">
        <v>486</v>
      </c>
      <c r="F51" s="97">
        <v>0</v>
      </c>
    </row>
    <row r="52" spans="1:6" ht="26.25" customHeight="1">
      <c r="A52" s="161">
        <v>40</v>
      </c>
      <c r="B52" s="63" t="s">
        <v>168</v>
      </c>
      <c r="C52" s="96" t="s">
        <v>498</v>
      </c>
      <c r="D52" s="96" t="s">
        <v>492</v>
      </c>
      <c r="E52" s="96" t="s">
        <v>486</v>
      </c>
      <c r="F52" s="97">
        <v>695</v>
      </c>
    </row>
    <row r="53" spans="1:6" ht="27.75" customHeight="1">
      <c r="A53" s="161">
        <v>41</v>
      </c>
      <c r="B53" s="63" t="s">
        <v>22</v>
      </c>
      <c r="C53" s="96" t="s">
        <v>498</v>
      </c>
      <c r="D53" s="96" t="s">
        <v>492</v>
      </c>
      <c r="E53" s="96" t="s">
        <v>493</v>
      </c>
      <c r="F53" s="97">
        <v>695</v>
      </c>
    </row>
    <row r="54" spans="1:6" ht="25.5">
      <c r="A54" s="161">
        <v>42</v>
      </c>
      <c r="B54" s="63" t="s">
        <v>51</v>
      </c>
      <c r="C54" s="96" t="s">
        <v>498</v>
      </c>
      <c r="D54" s="96" t="s">
        <v>489</v>
      </c>
      <c r="E54" s="96" t="s">
        <v>486</v>
      </c>
      <c r="F54" s="97">
        <v>-695</v>
      </c>
    </row>
    <row r="55" spans="1:6" ht="27.75" customHeight="1">
      <c r="A55" s="161">
        <v>43</v>
      </c>
      <c r="B55" s="63" t="s">
        <v>22</v>
      </c>
      <c r="C55" s="96" t="s">
        <v>498</v>
      </c>
      <c r="D55" s="96" t="s">
        <v>489</v>
      </c>
      <c r="E55" s="96" t="s">
        <v>493</v>
      </c>
      <c r="F55" s="97">
        <v>-695</v>
      </c>
    </row>
    <row r="56" spans="1:6" ht="12.75">
      <c r="A56" s="161">
        <v>44</v>
      </c>
      <c r="B56" s="65" t="s">
        <v>148</v>
      </c>
      <c r="C56" s="162" t="s">
        <v>502</v>
      </c>
      <c r="D56" s="162" t="s">
        <v>485</v>
      </c>
      <c r="E56" s="162" t="s">
        <v>486</v>
      </c>
      <c r="F56" s="97">
        <v>-20000</v>
      </c>
    </row>
    <row r="57" spans="1:6" ht="12.75">
      <c r="A57" s="161">
        <v>45</v>
      </c>
      <c r="B57" s="63" t="s">
        <v>9</v>
      </c>
      <c r="C57" s="96" t="s">
        <v>502</v>
      </c>
      <c r="D57" s="96" t="s">
        <v>488</v>
      </c>
      <c r="E57" s="96" t="s">
        <v>486</v>
      </c>
      <c r="F57" s="97">
        <v>-20000</v>
      </c>
    </row>
    <row r="58" spans="1:6" ht="12.75">
      <c r="A58" s="161">
        <v>46</v>
      </c>
      <c r="B58" s="63" t="s">
        <v>149</v>
      </c>
      <c r="C58" s="96" t="s">
        <v>502</v>
      </c>
      <c r="D58" s="96" t="s">
        <v>503</v>
      </c>
      <c r="E58" s="96" t="s">
        <v>486</v>
      </c>
      <c r="F58" s="97">
        <v>-20000</v>
      </c>
    </row>
    <row r="59" spans="1:6" ht="12.75">
      <c r="A59" s="161">
        <v>47</v>
      </c>
      <c r="B59" s="63" t="s">
        <v>148</v>
      </c>
      <c r="C59" s="96" t="s">
        <v>502</v>
      </c>
      <c r="D59" s="96" t="s">
        <v>503</v>
      </c>
      <c r="E59" s="96" t="s">
        <v>504</v>
      </c>
      <c r="F59" s="97">
        <v>-20000</v>
      </c>
    </row>
    <row r="60" spans="1:7" ht="12.75">
      <c r="A60" s="161">
        <v>48</v>
      </c>
      <c r="B60" s="65" t="s">
        <v>14</v>
      </c>
      <c r="C60" s="162" t="s">
        <v>505</v>
      </c>
      <c r="D60" s="162" t="s">
        <v>485</v>
      </c>
      <c r="E60" s="162" t="s">
        <v>486</v>
      </c>
      <c r="F60" s="97">
        <f>-8766018.5+8744902.61</f>
        <v>-21115.890000000596</v>
      </c>
      <c r="G60" t="s">
        <v>235</v>
      </c>
    </row>
    <row r="61" spans="1:6" ht="51">
      <c r="A61" s="161">
        <v>49</v>
      </c>
      <c r="B61" s="63" t="s">
        <v>35</v>
      </c>
      <c r="C61" s="96" t="s">
        <v>505</v>
      </c>
      <c r="D61" s="96" t="s">
        <v>283</v>
      </c>
      <c r="E61" s="96" t="s">
        <v>486</v>
      </c>
      <c r="F61" s="97">
        <v>-7500</v>
      </c>
    </row>
    <row r="62" spans="1:6" ht="38.25">
      <c r="A62" s="161">
        <v>50</v>
      </c>
      <c r="B62" s="63" t="s">
        <v>95</v>
      </c>
      <c r="C62" s="96" t="s">
        <v>505</v>
      </c>
      <c r="D62" s="96" t="s">
        <v>284</v>
      </c>
      <c r="E62" s="96" t="s">
        <v>486</v>
      </c>
      <c r="F62" s="97">
        <v>-7500</v>
      </c>
    </row>
    <row r="63" spans="1:6" ht="25.5">
      <c r="A63" s="161">
        <v>51</v>
      </c>
      <c r="B63" s="63" t="s">
        <v>165</v>
      </c>
      <c r="C63" s="96" t="s">
        <v>505</v>
      </c>
      <c r="D63" s="96" t="s">
        <v>499</v>
      </c>
      <c r="E63" s="96" t="s">
        <v>486</v>
      </c>
      <c r="F63" s="97">
        <v>-7500</v>
      </c>
    </row>
    <row r="64" spans="1:6" ht="27.75" customHeight="1">
      <c r="A64" s="161">
        <v>52</v>
      </c>
      <c r="B64" s="63" t="s">
        <v>22</v>
      </c>
      <c r="C64" s="96" t="s">
        <v>505</v>
      </c>
      <c r="D64" s="96" t="s">
        <v>499</v>
      </c>
      <c r="E64" s="96" t="s">
        <v>493</v>
      </c>
      <c r="F64" s="97">
        <v>-7500</v>
      </c>
    </row>
    <row r="65" spans="1:6" ht="38.25">
      <c r="A65" s="161">
        <v>53</v>
      </c>
      <c r="B65" s="63" t="s">
        <v>43</v>
      </c>
      <c r="C65" s="96" t="s">
        <v>505</v>
      </c>
      <c r="D65" s="96" t="s">
        <v>285</v>
      </c>
      <c r="E65" s="96" t="s">
        <v>486</v>
      </c>
      <c r="F65" s="97">
        <v>60000</v>
      </c>
    </row>
    <row r="66" spans="1:6" s="25" customFormat="1" ht="12.75">
      <c r="A66" s="177">
        <v>54</v>
      </c>
      <c r="B66" s="178" t="s">
        <v>64</v>
      </c>
      <c r="C66" s="185" t="s">
        <v>505</v>
      </c>
      <c r="D66" s="185" t="s">
        <v>506</v>
      </c>
      <c r="E66" s="185" t="s">
        <v>486</v>
      </c>
      <c r="F66" s="186">
        <v>60000</v>
      </c>
    </row>
    <row r="67" spans="1:6" ht="17.25" customHeight="1">
      <c r="A67" s="161">
        <v>55</v>
      </c>
      <c r="B67" s="63" t="s">
        <v>145</v>
      </c>
      <c r="C67" s="96" t="s">
        <v>505</v>
      </c>
      <c r="D67" s="96" t="s">
        <v>506</v>
      </c>
      <c r="E67" s="96" t="s">
        <v>490</v>
      </c>
      <c r="F67" s="97">
        <v>124370.5</v>
      </c>
    </row>
    <row r="68" spans="1:6" ht="27.75" customHeight="1">
      <c r="A68" s="161">
        <v>56</v>
      </c>
      <c r="B68" s="63" t="s">
        <v>22</v>
      </c>
      <c r="C68" s="96" t="s">
        <v>505</v>
      </c>
      <c r="D68" s="96" t="s">
        <v>506</v>
      </c>
      <c r="E68" s="96" t="s">
        <v>493</v>
      </c>
      <c r="F68" s="97">
        <v>-64370.5</v>
      </c>
    </row>
    <row r="69" spans="1:7" ht="12.75">
      <c r="A69" s="161">
        <v>57</v>
      </c>
      <c r="B69" s="63" t="s">
        <v>9</v>
      </c>
      <c r="C69" s="96" t="s">
        <v>505</v>
      </c>
      <c r="D69" s="96" t="s">
        <v>488</v>
      </c>
      <c r="E69" s="96" t="s">
        <v>486</v>
      </c>
      <c r="F69" s="97">
        <f>-8818518.5+8744902.61</f>
        <v>-73615.8900000006</v>
      </c>
      <c r="G69" t="s">
        <v>235</v>
      </c>
    </row>
    <row r="70" spans="1:6" ht="63.75">
      <c r="A70" s="161">
        <v>58</v>
      </c>
      <c r="B70" s="63" t="s">
        <v>238</v>
      </c>
      <c r="C70" s="96" t="s">
        <v>505</v>
      </c>
      <c r="D70" s="96" t="s">
        <v>507</v>
      </c>
      <c r="E70" s="96" t="s">
        <v>486</v>
      </c>
      <c r="F70" s="97">
        <v>2196.56</v>
      </c>
    </row>
    <row r="71" spans="1:6" ht="12.75">
      <c r="A71" s="161">
        <v>59</v>
      </c>
      <c r="B71" s="63" t="s">
        <v>23</v>
      </c>
      <c r="C71" s="96" t="s">
        <v>505</v>
      </c>
      <c r="D71" s="96" t="s">
        <v>507</v>
      </c>
      <c r="E71" s="96" t="s">
        <v>508</v>
      </c>
      <c r="F71" s="97">
        <v>2196.56</v>
      </c>
    </row>
    <row r="72" spans="1:7" ht="25.5">
      <c r="A72" s="161">
        <v>60</v>
      </c>
      <c r="B72" s="63" t="s">
        <v>81</v>
      </c>
      <c r="C72" s="96" t="s">
        <v>505</v>
      </c>
      <c r="D72" s="96" t="s">
        <v>509</v>
      </c>
      <c r="E72" s="96" t="s">
        <v>486</v>
      </c>
      <c r="F72" s="97">
        <f>-8744902.61+8744902.61</f>
        <v>0</v>
      </c>
      <c r="G72" t="s">
        <v>235</v>
      </c>
    </row>
    <row r="73" spans="1:6" ht="12.75">
      <c r="A73" s="161">
        <v>61</v>
      </c>
      <c r="B73" s="63" t="s">
        <v>101</v>
      </c>
      <c r="C73" s="96" t="s">
        <v>505</v>
      </c>
      <c r="D73" s="96" t="s">
        <v>509</v>
      </c>
      <c r="E73" s="96" t="s">
        <v>510</v>
      </c>
      <c r="F73" s="97">
        <v>-8744902.61</v>
      </c>
    </row>
    <row r="74" spans="1:6" ht="25.5">
      <c r="A74" s="161">
        <v>62</v>
      </c>
      <c r="B74" s="63" t="s">
        <v>159</v>
      </c>
      <c r="C74" s="96" t="s">
        <v>505</v>
      </c>
      <c r="D74" s="96" t="s">
        <v>509</v>
      </c>
      <c r="E74" s="96" t="s">
        <v>594</v>
      </c>
      <c r="F74" s="97">
        <v>8744902.61</v>
      </c>
    </row>
    <row r="75" spans="1:6" ht="25.5">
      <c r="A75" s="161">
        <v>63</v>
      </c>
      <c r="B75" s="63" t="s">
        <v>66</v>
      </c>
      <c r="C75" s="96" t="s">
        <v>505</v>
      </c>
      <c r="D75" s="96" t="s">
        <v>511</v>
      </c>
      <c r="E75" s="96" t="s">
        <v>486</v>
      </c>
      <c r="F75" s="97">
        <v>-9320.59</v>
      </c>
    </row>
    <row r="76" spans="1:6" ht="27.75" customHeight="1">
      <c r="A76" s="161">
        <v>64</v>
      </c>
      <c r="B76" s="63" t="s">
        <v>22</v>
      </c>
      <c r="C76" s="96" t="s">
        <v>505</v>
      </c>
      <c r="D76" s="96" t="s">
        <v>511</v>
      </c>
      <c r="E76" s="96" t="s">
        <v>493</v>
      </c>
      <c r="F76" s="97">
        <v>-9320.59</v>
      </c>
    </row>
    <row r="77" spans="1:6" ht="51">
      <c r="A77" s="161">
        <v>65</v>
      </c>
      <c r="B77" s="63" t="s">
        <v>146</v>
      </c>
      <c r="C77" s="96" t="s">
        <v>505</v>
      </c>
      <c r="D77" s="96" t="s">
        <v>512</v>
      </c>
      <c r="E77" s="96" t="s">
        <v>486</v>
      </c>
      <c r="F77" s="97">
        <v>-66491.86</v>
      </c>
    </row>
    <row r="78" spans="1:8" ht="27.75" customHeight="1">
      <c r="A78" s="161">
        <v>66</v>
      </c>
      <c r="B78" s="63" t="s">
        <v>22</v>
      </c>
      <c r="C78" s="96" t="s">
        <v>505</v>
      </c>
      <c r="D78" s="96" t="s">
        <v>512</v>
      </c>
      <c r="E78" s="96" t="s">
        <v>493</v>
      </c>
      <c r="F78" s="97">
        <v>-66491.86</v>
      </c>
      <c r="H78" s="27"/>
    </row>
    <row r="79" spans="1:6" ht="25.5">
      <c r="A79" s="161">
        <v>67</v>
      </c>
      <c r="B79" s="63" t="s">
        <v>67</v>
      </c>
      <c r="C79" s="96" t="s">
        <v>505</v>
      </c>
      <c r="D79" s="96" t="s">
        <v>513</v>
      </c>
      <c r="E79" s="96" t="s">
        <v>486</v>
      </c>
      <c r="F79" s="97">
        <v>0</v>
      </c>
    </row>
    <row r="80" spans="1:6" ht="12.75">
      <c r="A80" s="161">
        <v>68</v>
      </c>
      <c r="B80" s="63" t="s">
        <v>144</v>
      </c>
      <c r="C80" s="96" t="s">
        <v>505</v>
      </c>
      <c r="D80" s="96" t="s">
        <v>513</v>
      </c>
      <c r="E80" s="96" t="s">
        <v>514</v>
      </c>
      <c r="F80" s="97">
        <v>195000</v>
      </c>
    </row>
    <row r="81" spans="1:8" ht="27.75" customHeight="1">
      <c r="A81" s="161">
        <v>69</v>
      </c>
      <c r="B81" s="63" t="s">
        <v>22</v>
      </c>
      <c r="C81" s="96" t="s">
        <v>505</v>
      </c>
      <c r="D81" s="96" t="s">
        <v>513</v>
      </c>
      <c r="E81" s="96" t="s">
        <v>493</v>
      </c>
      <c r="F81" s="97">
        <v>-195000</v>
      </c>
      <c r="H81" s="27"/>
    </row>
    <row r="82" spans="1:8" ht="12.75">
      <c r="A82" s="161">
        <v>70</v>
      </c>
      <c r="B82" s="65" t="s">
        <v>48</v>
      </c>
      <c r="C82" s="162" t="s">
        <v>515</v>
      </c>
      <c r="D82" s="162" t="s">
        <v>485</v>
      </c>
      <c r="E82" s="162" t="s">
        <v>486</v>
      </c>
      <c r="F82" s="97">
        <v>0</v>
      </c>
      <c r="H82" s="27"/>
    </row>
    <row r="83" spans="1:6" ht="12.75">
      <c r="A83" s="161">
        <v>71</v>
      </c>
      <c r="B83" s="65" t="s">
        <v>37</v>
      </c>
      <c r="C83" s="162" t="s">
        <v>516</v>
      </c>
      <c r="D83" s="162" t="s">
        <v>485</v>
      </c>
      <c r="E83" s="162" t="s">
        <v>486</v>
      </c>
      <c r="F83" s="97">
        <v>0</v>
      </c>
    </row>
    <row r="84" spans="1:6" ht="25.5">
      <c r="A84" s="161">
        <v>72</v>
      </c>
      <c r="B84" s="63" t="s">
        <v>157</v>
      </c>
      <c r="C84" s="96" t="s">
        <v>516</v>
      </c>
      <c r="D84" s="96" t="s">
        <v>517</v>
      </c>
      <c r="E84" s="96" t="s">
        <v>486</v>
      </c>
      <c r="F84" s="97">
        <v>0</v>
      </c>
    </row>
    <row r="85" spans="1:8" ht="27.75" customHeight="1">
      <c r="A85" s="161">
        <v>73</v>
      </c>
      <c r="B85" s="63" t="s">
        <v>22</v>
      </c>
      <c r="C85" s="96" t="s">
        <v>516</v>
      </c>
      <c r="D85" s="96" t="s">
        <v>517</v>
      </c>
      <c r="E85" s="96" t="s">
        <v>493</v>
      </c>
      <c r="F85" s="97">
        <v>-124.9</v>
      </c>
      <c r="H85" s="27"/>
    </row>
    <row r="86" spans="1:8" ht="12.75">
      <c r="A86" s="161">
        <v>74</v>
      </c>
      <c r="B86" s="63" t="s">
        <v>164</v>
      </c>
      <c r="C86" s="96" t="s">
        <v>516</v>
      </c>
      <c r="D86" s="96" t="s">
        <v>517</v>
      </c>
      <c r="E86" s="96" t="s">
        <v>496</v>
      </c>
      <c r="F86" s="97">
        <v>124.9</v>
      </c>
      <c r="H86" s="27"/>
    </row>
    <row r="87" spans="1:8" ht="25.5">
      <c r="A87" s="161">
        <v>75</v>
      </c>
      <c r="B87" s="65" t="s">
        <v>49</v>
      </c>
      <c r="C87" s="162" t="s">
        <v>518</v>
      </c>
      <c r="D87" s="162" t="s">
        <v>485</v>
      </c>
      <c r="E87" s="162" t="s">
        <v>486</v>
      </c>
      <c r="F87" s="97">
        <v>-62600</v>
      </c>
      <c r="H87" s="27"/>
    </row>
    <row r="88" spans="1:6" ht="28.5" customHeight="1">
      <c r="A88" s="161">
        <v>76</v>
      </c>
      <c r="B88" s="65" t="s">
        <v>21</v>
      </c>
      <c r="C88" s="162" t="s">
        <v>519</v>
      </c>
      <c r="D88" s="162" t="s">
        <v>485</v>
      </c>
      <c r="E88" s="162" t="s">
        <v>486</v>
      </c>
      <c r="F88" s="97">
        <v>0</v>
      </c>
    </row>
    <row r="89" spans="1:6" ht="25.5">
      <c r="A89" s="161">
        <v>77</v>
      </c>
      <c r="B89" s="63" t="s">
        <v>38</v>
      </c>
      <c r="C89" s="96" t="s">
        <v>519</v>
      </c>
      <c r="D89" s="96" t="s">
        <v>288</v>
      </c>
      <c r="E89" s="96" t="s">
        <v>486</v>
      </c>
      <c r="F89" s="97">
        <v>0</v>
      </c>
    </row>
    <row r="90" spans="1:6" ht="51">
      <c r="A90" s="161">
        <v>78</v>
      </c>
      <c r="B90" s="63" t="s">
        <v>86</v>
      </c>
      <c r="C90" s="96" t="s">
        <v>519</v>
      </c>
      <c r="D90" s="96" t="s">
        <v>289</v>
      </c>
      <c r="E90" s="96" t="s">
        <v>486</v>
      </c>
      <c r="F90" s="97">
        <v>0</v>
      </c>
    </row>
    <row r="91" spans="1:6" ht="12.75">
      <c r="A91" s="161">
        <v>79</v>
      </c>
      <c r="B91" s="63" t="s">
        <v>53</v>
      </c>
      <c r="C91" s="96" t="s">
        <v>519</v>
      </c>
      <c r="D91" s="96" t="s">
        <v>520</v>
      </c>
      <c r="E91" s="96" t="s">
        <v>486</v>
      </c>
      <c r="F91" s="97">
        <v>0</v>
      </c>
    </row>
    <row r="92" spans="1:6" ht="12.75">
      <c r="A92" s="161">
        <v>80</v>
      </c>
      <c r="B92" s="63" t="s">
        <v>144</v>
      </c>
      <c r="C92" s="96" t="s">
        <v>519</v>
      </c>
      <c r="D92" s="96" t="s">
        <v>520</v>
      </c>
      <c r="E92" s="96" t="s">
        <v>514</v>
      </c>
      <c r="F92" s="97">
        <v>210038</v>
      </c>
    </row>
    <row r="93" spans="1:6" ht="27.75" customHeight="1">
      <c r="A93" s="161">
        <v>81</v>
      </c>
      <c r="B93" s="63" t="s">
        <v>22</v>
      </c>
      <c r="C93" s="96" t="s">
        <v>519</v>
      </c>
      <c r="D93" s="96" t="s">
        <v>520</v>
      </c>
      <c r="E93" s="96" t="s">
        <v>493</v>
      </c>
      <c r="F93" s="97">
        <v>-210038</v>
      </c>
    </row>
    <row r="94" spans="1:6" ht="12.75">
      <c r="A94" s="161">
        <v>82</v>
      </c>
      <c r="B94" s="65" t="s">
        <v>59</v>
      </c>
      <c r="C94" s="162" t="s">
        <v>521</v>
      </c>
      <c r="D94" s="162" t="s">
        <v>485</v>
      </c>
      <c r="E94" s="162" t="s">
        <v>486</v>
      </c>
      <c r="F94" s="97">
        <v>-50600</v>
      </c>
    </row>
    <row r="95" spans="1:6" ht="25.5">
      <c r="A95" s="161">
        <v>83</v>
      </c>
      <c r="B95" s="63" t="s">
        <v>38</v>
      </c>
      <c r="C95" s="96" t="s">
        <v>521</v>
      </c>
      <c r="D95" s="96" t="s">
        <v>288</v>
      </c>
      <c r="E95" s="96" t="s">
        <v>486</v>
      </c>
      <c r="F95" s="97">
        <v>-50600</v>
      </c>
    </row>
    <row r="96" spans="1:6" ht="38.25">
      <c r="A96" s="161">
        <v>84</v>
      </c>
      <c r="B96" s="63" t="s">
        <v>87</v>
      </c>
      <c r="C96" s="96" t="s">
        <v>521</v>
      </c>
      <c r="D96" s="96" t="s">
        <v>290</v>
      </c>
      <c r="E96" s="96" t="s">
        <v>486</v>
      </c>
      <c r="F96" s="97">
        <v>-50600</v>
      </c>
    </row>
    <row r="97" spans="1:6" ht="25.5">
      <c r="A97" s="161">
        <v>85</v>
      </c>
      <c r="B97" s="63" t="s">
        <v>151</v>
      </c>
      <c r="C97" s="96" t="s">
        <v>521</v>
      </c>
      <c r="D97" s="96" t="s">
        <v>522</v>
      </c>
      <c r="E97" s="96" t="s">
        <v>486</v>
      </c>
      <c r="F97" s="97">
        <v>-48000</v>
      </c>
    </row>
    <row r="98" spans="1:6" ht="27.75" customHeight="1">
      <c r="A98" s="161">
        <v>86</v>
      </c>
      <c r="B98" s="63" t="s">
        <v>22</v>
      </c>
      <c r="C98" s="96" t="s">
        <v>521</v>
      </c>
      <c r="D98" s="96" t="s">
        <v>522</v>
      </c>
      <c r="E98" s="96" t="s">
        <v>493</v>
      </c>
      <c r="F98" s="97">
        <v>-48000</v>
      </c>
    </row>
    <row r="99" spans="1:6" ht="25.5">
      <c r="A99" s="161">
        <v>87</v>
      </c>
      <c r="B99" s="63" t="s">
        <v>60</v>
      </c>
      <c r="C99" s="96" t="s">
        <v>521</v>
      </c>
      <c r="D99" s="96" t="s">
        <v>523</v>
      </c>
      <c r="E99" s="96" t="s">
        <v>486</v>
      </c>
      <c r="F99" s="97">
        <v>-2600</v>
      </c>
    </row>
    <row r="100" spans="1:6" ht="27.75" customHeight="1">
      <c r="A100" s="161">
        <v>88</v>
      </c>
      <c r="B100" s="63" t="s">
        <v>22</v>
      </c>
      <c r="C100" s="96" t="s">
        <v>521</v>
      </c>
      <c r="D100" s="96" t="s">
        <v>523</v>
      </c>
      <c r="E100" s="96" t="s">
        <v>493</v>
      </c>
      <c r="F100" s="97">
        <v>-2600</v>
      </c>
    </row>
    <row r="101" spans="1:6" ht="25.5">
      <c r="A101" s="161">
        <v>89</v>
      </c>
      <c r="B101" s="65" t="s">
        <v>15</v>
      </c>
      <c r="C101" s="162" t="s">
        <v>524</v>
      </c>
      <c r="D101" s="162" t="s">
        <v>485</v>
      </c>
      <c r="E101" s="162" t="s">
        <v>486</v>
      </c>
      <c r="F101" s="97">
        <v>-12000</v>
      </c>
    </row>
    <row r="102" spans="1:6" ht="25.5">
      <c r="A102" s="161">
        <v>90</v>
      </c>
      <c r="B102" s="63" t="s">
        <v>38</v>
      </c>
      <c r="C102" s="96" t="s">
        <v>524</v>
      </c>
      <c r="D102" s="96" t="s">
        <v>288</v>
      </c>
      <c r="E102" s="96" t="s">
        <v>486</v>
      </c>
      <c r="F102" s="97">
        <v>-12000</v>
      </c>
    </row>
    <row r="103" spans="1:6" ht="12.75">
      <c r="A103" s="161">
        <v>91</v>
      </c>
      <c r="B103" s="63" t="s">
        <v>88</v>
      </c>
      <c r="C103" s="96" t="s">
        <v>524</v>
      </c>
      <c r="D103" s="96" t="s">
        <v>291</v>
      </c>
      <c r="E103" s="96" t="s">
        <v>486</v>
      </c>
      <c r="F103" s="97">
        <v>-12000</v>
      </c>
    </row>
    <row r="104" spans="1:6" ht="38.25">
      <c r="A104" s="161">
        <v>92</v>
      </c>
      <c r="B104" s="63" t="s">
        <v>167</v>
      </c>
      <c r="C104" s="96" t="s">
        <v>524</v>
      </c>
      <c r="D104" s="96" t="s">
        <v>525</v>
      </c>
      <c r="E104" s="96" t="s">
        <v>486</v>
      </c>
      <c r="F104" s="97">
        <v>-12000</v>
      </c>
    </row>
    <row r="105" spans="1:6" ht="27.75" customHeight="1">
      <c r="A105" s="161">
        <v>93</v>
      </c>
      <c r="B105" s="63" t="s">
        <v>22</v>
      </c>
      <c r="C105" s="96" t="s">
        <v>524</v>
      </c>
      <c r="D105" s="96" t="s">
        <v>525</v>
      </c>
      <c r="E105" s="96" t="s">
        <v>493</v>
      </c>
      <c r="F105" s="97">
        <v>-28371.6</v>
      </c>
    </row>
    <row r="106" spans="1:6" ht="12.75">
      <c r="A106" s="161">
        <v>94</v>
      </c>
      <c r="B106" s="63" t="s">
        <v>161</v>
      </c>
      <c r="C106" s="96" t="s">
        <v>524</v>
      </c>
      <c r="D106" s="96" t="s">
        <v>525</v>
      </c>
      <c r="E106" s="96" t="s">
        <v>526</v>
      </c>
      <c r="F106" s="97">
        <v>16371.6</v>
      </c>
    </row>
    <row r="107" spans="1:6" ht="12.75">
      <c r="A107" s="161">
        <v>95</v>
      </c>
      <c r="B107" s="65" t="s">
        <v>50</v>
      </c>
      <c r="C107" s="162" t="s">
        <v>527</v>
      </c>
      <c r="D107" s="162" t="s">
        <v>485</v>
      </c>
      <c r="E107" s="162" t="s">
        <v>486</v>
      </c>
      <c r="F107" s="97">
        <v>535700.94</v>
      </c>
    </row>
    <row r="108" spans="1:6" ht="12.75">
      <c r="A108" s="161">
        <v>96</v>
      </c>
      <c r="B108" s="65" t="s">
        <v>152</v>
      </c>
      <c r="C108" s="162" t="s">
        <v>528</v>
      </c>
      <c r="D108" s="162" t="s">
        <v>485</v>
      </c>
      <c r="E108" s="162" t="s">
        <v>486</v>
      </c>
      <c r="F108" s="97">
        <v>-10000</v>
      </c>
    </row>
    <row r="109" spans="1:6" ht="25.5">
      <c r="A109" s="161">
        <v>97</v>
      </c>
      <c r="B109" s="63" t="s">
        <v>44</v>
      </c>
      <c r="C109" s="96" t="s">
        <v>528</v>
      </c>
      <c r="D109" s="96" t="s">
        <v>293</v>
      </c>
      <c r="E109" s="96" t="s">
        <v>486</v>
      </c>
      <c r="F109" s="97">
        <v>-10000</v>
      </c>
    </row>
    <row r="110" spans="1:6" ht="38.25">
      <c r="A110" s="161">
        <v>98</v>
      </c>
      <c r="B110" s="63" t="s">
        <v>89</v>
      </c>
      <c r="C110" s="96" t="s">
        <v>528</v>
      </c>
      <c r="D110" s="96" t="s">
        <v>294</v>
      </c>
      <c r="E110" s="96" t="s">
        <v>486</v>
      </c>
      <c r="F110" s="97">
        <v>-10000</v>
      </c>
    </row>
    <row r="111" spans="1:6" ht="25.5">
      <c r="A111" s="161">
        <v>99</v>
      </c>
      <c r="B111" s="63" t="s">
        <v>106</v>
      </c>
      <c r="C111" s="96" t="s">
        <v>528</v>
      </c>
      <c r="D111" s="96" t="s">
        <v>529</v>
      </c>
      <c r="E111" s="96" t="s">
        <v>486</v>
      </c>
      <c r="F111" s="97">
        <v>-10000</v>
      </c>
    </row>
    <row r="112" spans="1:6" ht="27.75" customHeight="1">
      <c r="A112" s="161">
        <v>100</v>
      </c>
      <c r="B112" s="63" t="s">
        <v>22</v>
      </c>
      <c r="C112" s="96" t="s">
        <v>528</v>
      </c>
      <c r="D112" s="96" t="s">
        <v>529</v>
      </c>
      <c r="E112" s="96" t="s">
        <v>493</v>
      </c>
      <c r="F112" s="97">
        <v>-10000</v>
      </c>
    </row>
    <row r="113" spans="1:6" ht="12.75">
      <c r="A113" s="161">
        <v>101</v>
      </c>
      <c r="B113" s="65" t="s">
        <v>11</v>
      </c>
      <c r="C113" s="162" t="s">
        <v>530</v>
      </c>
      <c r="D113" s="162" t="s">
        <v>485</v>
      </c>
      <c r="E113" s="162" t="s">
        <v>486</v>
      </c>
      <c r="F113" s="97">
        <v>283304.94</v>
      </c>
    </row>
    <row r="114" spans="1:6" ht="25.5">
      <c r="A114" s="161">
        <v>102</v>
      </c>
      <c r="B114" s="63" t="s">
        <v>45</v>
      </c>
      <c r="C114" s="96" t="s">
        <v>530</v>
      </c>
      <c r="D114" s="96" t="s">
        <v>298</v>
      </c>
      <c r="E114" s="96" t="s">
        <v>486</v>
      </c>
      <c r="F114" s="97">
        <v>283304.94</v>
      </c>
    </row>
    <row r="115" spans="1:6" ht="38.25">
      <c r="A115" s="161">
        <v>103</v>
      </c>
      <c r="B115" s="63" t="s">
        <v>82</v>
      </c>
      <c r="C115" s="96" t="s">
        <v>530</v>
      </c>
      <c r="D115" s="96" t="s">
        <v>300</v>
      </c>
      <c r="E115" s="96" t="s">
        <v>486</v>
      </c>
      <c r="F115" s="97">
        <v>18990</v>
      </c>
    </row>
    <row r="116" spans="1:6" ht="38.25">
      <c r="A116" s="161">
        <v>104</v>
      </c>
      <c r="B116" s="63" t="s">
        <v>153</v>
      </c>
      <c r="C116" s="96" t="s">
        <v>530</v>
      </c>
      <c r="D116" s="96" t="s">
        <v>531</v>
      </c>
      <c r="E116" s="96" t="s">
        <v>486</v>
      </c>
      <c r="F116" s="97">
        <v>-31010</v>
      </c>
    </row>
    <row r="117" spans="1:6" ht="27.75" customHeight="1">
      <c r="A117" s="161">
        <v>105</v>
      </c>
      <c r="B117" s="63" t="s">
        <v>22</v>
      </c>
      <c r="C117" s="96" t="s">
        <v>530</v>
      </c>
      <c r="D117" s="96" t="s">
        <v>531</v>
      </c>
      <c r="E117" s="96" t="s">
        <v>493</v>
      </c>
      <c r="F117" s="97">
        <v>-31010</v>
      </c>
    </row>
    <row r="118" spans="1:6" ht="25.5">
      <c r="A118" s="161">
        <v>106</v>
      </c>
      <c r="B118" s="63" t="s">
        <v>142</v>
      </c>
      <c r="C118" s="96" t="s">
        <v>530</v>
      </c>
      <c r="D118" s="96" t="s">
        <v>532</v>
      </c>
      <c r="E118" s="96" t="s">
        <v>486</v>
      </c>
      <c r="F118" s="97">
        <v>50000</v>
      </c>
    </row>
    <row r="119" spans="1:6" ht="27.75" customHeight="1">
      <c r="A119" s="161">
        <v>107</v>
      </c>
      <c r="B119" s="63" t="s">
        <v>22</v>
      </c>
      <c r="C119" s="96" t="s">
        <v>530</v>
      </c>
      <c r="D119" s="96" t="s">
        <v>532</v>
      </c>
      <c r="E119" s="96" t="s">
        <v>493</v>
      </c>
      <c r="F119" s="97">
        <v>50000</v>
      </c>
    </row>
    <row r="120" spans="1:6" ht="25.5">
      <c r="A120" s="161">
        <v>108</v>
      </c>
      <c r="B120" s="63" t="s">
        <v>90</v>
      </c>
      <c r="C120" s="96" t="s">
        <v>530</v>
      </c>
      <c r="D120" s="96" t="s">
        <v>299</v>
      </c>
      <c r="E120" s="96" t="s">
        <v>486</v>
      </c>
      <c r="F120" s="97">
        <v>264314.94</v>
      </c>
    </row>
    <row r="121" spans="1:6" ht="25.5">
      <c r="A121" s="161">
        <v>109</v>
      </c>
      <c r="B121" s="63" t="s">
        <v>154</v>
      </c>
      <c r="C121" s="96" t="s">
        <v>530</v>
      </c>
      <c r="D121" s="96" t="s">
        <v>533</v>
      </c>
      <c r="E121" s="96" t="s">
        <v>486</v>
      </c>
      <c r="F121" s="97">
        <v>54665.1</v>
      </c>
    </row>
    <row r="122" spans="1:6" ht="27.75" customHeight="1">
      <c r="A122" s="161">
        <v>110</v>
      </c>
      <c r="B122" s="63" t="s">
        <v>22</v>
      </c>
      <c r="C122" s="96" t="s">
        <v>530</v>
      </c>
      <c r="D122" s="96" t="s">
        <v>533</v>
      </c>
      <c r="E122" s="96" t="s">
        <v>493</v>
      </c>
      <c r="F122" s="97">
        <v>54665.1</v>
      </c>
    </row>
    <row r="123" spans="1:6" ht="38.25">
      <c r="A123" s="161">
        <v>111</v>
      </c>
      <c r="B123" s="63" t="s">
        <v>75</v>
      </c>
      <c r="C123" s="96" t="s">
        <v>530</v>
      </c>
      <c r="D123" s="96" t="s">
        <v>534</v>
      </c>
      <c r="E123" s="96" t="s">
        <v>486</v>
      </c>
      <c r="F123" s="97">
        <v>209649.84</v>
      </c>
    </row>
    <row r="124" spans="1:6" ht="27.75" customHeight="1">
      <c r="A124" s="161">
        <v>112</v>
      </c>
      <c r="B124" s="63" t="s">
        <v>22</v>
      </c>
      <c r="C124" s="96" t="s">
        <v>530</v>
      </c>
      <c r="D124" s="96" t="s">
        <v>534</v>
      </c>
      <c r="E124" s="96" t="s">
        <v>493</v>
      </c>
      <c r="F124" s="97">
        <v>209649.84</v>
      </c>
    </row>
    <row r="125" spans="1:6" ht="12.75">
      <c r="A125" s="161">
        <v>113</v>
      </c>
      <c r="B125" s="65" t="s">
        <v>16</v>
      </c>
      <c r="C125" s="162" t="s">
        <v>535</v>
      </c>
      <c r="D125" s="162" t="s">
        <v>485</v>
      </c>
      <c r="E125" s="162" t="s">
        <v>486</v>
      </c>
      <c r="F125" s="97">
        <v>262396</v>
      </c>
    </row>
    <row r="126" spans="1:6" ht="38.25">
      <c r="A126" s="161">
        <v>114</v>
      </c>
      <c r="B126" s="63" t="s">
        <v>43</v>
      </c>
      <c r="C126" s="96" t="s">
        <v>535</v>
      </c>
      <c r="D126" s="96" t="s">
        <v>285</v>
      </c>
      <c r="E126" s="96" t="s">
        <v>486</v>
      </c>
      <c r="F126" s="97">
        <v>-60000</v>
      </c>
    </row>
    <row r="127" spans="1:6" ht="51">
      <c r="A127" s="161">
        <v>115</v>
      </c>
      <c r="B127" s="63" t="s">
        <v>102</v>
      </c>
      <c r="C127" s="96" t="s">
        <v>535</v>
      </c>
      <c r="D127" s="96" t="s">
        <v>536</v>
      </c>
      <c r="E127" s="96" t="s">
        <v>486</v>
      </c>
      <c r="F127" s="97">
        <v>-60.37</v>
      </c>
    </row>
    <row r="128" spans="1:6" ht="27.75" customHeight="1">
      <c r="A128" s="161">
        <v>116</v>
      </c>
      <c r="B128" s="63" t="s">
        <v>22</v>
      </c>
      <c r="C128" s="96" t="s">
        <v>535</v>
      </c>
      <c r="D128" s="96" t="s">
        <v>536</v>
      </c>
      <c r="E128" s="96" t="s">
        <v>493</v>
      </c>
      <c r="F128" s="97">
        <v>-60.37</v>
      </c>
    </row>
    <row r="129" spans="1:6" ht="51">
      <c r="A129" s="161">
        <v>117</v>
      </c>
      <c r="B129" s="63" t="s">
        <v>76</v>
      </c>
      <c r="C129" s="96" t="s">
        <v>535</v>
      </c>
      <c r="D129" s="96" t="s">
        <v>537</v>
      </c>
      <c r="E129" s="96" t="s">
        <v>486</v>
      </c>
      <c r="F129" s="97">
        <v>40060.37</v>
      </c>
    </row>
    <row r="130" spans="1:6" ht="27.75" customHeight="1">
      <c r="A130" s="161">
        <v>118</v>
      </c>
      <c r="B130" s="63" t="s">
        <v>22</v>
      </c>
      <c r="C130" s="96" t="s">
        <v>535</v>
      </c>
      <c r="D130" s="96" t="s">
        <v>537</v>
      </c>
      <c r="E130" s="96" t="s">
        <v>493</v>
      </c>
      <c r="F130" s="97">
        <v>40060.37</v>
      </c>
    </row>
    <row r="131" spans="1:6" ht="25.5">
      <c r="A131" s="161">
        <v>119</v>
      </c>
      <c r="B131" s="63" t="s">
        <v>83</v>
      </c>
      <c r="C131" s="96" t="s">
        <v>535</v>
      </c>
      <c r="D131" s="96" t="s">
        <v>538</v>
      </c>
      <c r="E131" s="96" t="s">
        <v>486</v>
      </c>
      <c r="F131" s="97">
        <v>-100000</v>
      </c>
    </row>
    <row r="132" spans="1:6" ht="27.75" customHeight="1">
      <c r="A132" s="161">
        <v>120</v>
      </c>
      <c r="B132" s="63" t="s">
        <v>22</v>
      </c>
      <c r="C132" s="96" t="s">
        <v>535</v>
      </c>
      <c r="D132" s="96" t="s">
        <v>538</v>
      </c>
      <c r="E132" s="96" t="s">
        <v>493</v>
      </c>
      <c r="F132" s="97">
        <v>-100000</v>
      </c>
    </row>
    <row r="133" spans="1:6" ht="25.5">
      <c r="A133" s="161">
        <v>121</v>
      </c>
      <c r="B133" s="63" t="s">
        <v>38</v>
      </c>
      <c r="C133" s="96" t="s">
        <v>535</v>
      </c>
      <c r="D133" s="96" t="s">
        <v>242</v>
      </c>
      <c r="E133" s="96" t="s">
        <v>486</v>
      </c>
      <c r="F133" s="97">
        <v>322396</v>
      </c>
    </row>
    <row r="134" spans="1:6" ht="25.5">
      <c r="A134" s="161">
        <v>122</v>
      </c>
      <c r="B134" s="63" t="s">
        <v>103</v>
      </c>
      <c r="C134" s="96" t="s">
        <v>535</v>
      </c>
      <c r="D134" s="96" t="s">
        <v>539</v>
      </c>
      <c r="E134" s="96" t="s">
        <v>486</v>
      </c>
      <c r="F134" s="97">
        <v>-148170</v>
      </c>
    </row>
    <row r="135" spans="1:6" ht="27.75" customHeight="1">
      <c r="A135" s="161">
        <v>123</v>
      </c>
      <c r="B135" s="63" t="s">
        <v>22</v>
      </c>
      <c r="C135" s="96" t="s">
        <v>535</v>
      </c>
      <c r="D135" s="96" t="s">
        <v>539</v>
      </c>
      <c r="E135" s="96" t="s">
        <v>493</v>
      </c>
      <c r="F135" s="97">
        <v>-148170</v>
      </c>
    </row>
    <row r="136" spans="1:6" s="25" customFormat="1" ht="38.25">
      <c r="A136" s="177">
        <v>124</v>
      </c>
      <c r="B136" s="178" t="s">
        <v>233</v>
      </c>
      <c r="C136" s="185" t="s">
        <v>535</v>
      </c>
      <c r="D136" s="185" t="s">
        <v>540</v>
      </c>
      <c r="E136" s="185" t="s">
        <v>486</v>
      </c>
      <c r="F136" s="186">
        <v>322396</v>
      </c>
    </row>
    <row r="137" spans="1:6" ht="27.75" customHeight="1">
      <c r="A137" s="161">
        <v>125</v>
      </c>
      <c r="B137" s="63" t="s">
        <v>22</v>
      </c>
      <c r="C137" s="96" t="s">
        <v>535</v>
      </c>
      <c r="D137" s="96" t="s">
        <v>540</v>
      </c>
      <c r="E137" s="96" t="s">
        <v>493</v>
      </c>
      <c r="F137" s="97">
        <v>322396</v>
      </c>
    </row>
    <row r="138" spans="1:6" ht="38.25">
      <c r="A138" s="161">
        <v>126</v>
      </c>
      <c r="B138" s="63" t="s">
        <v>234</v>
      </c>
      <c r="C138" s="96" t="s">
        <v>535</v>
      </c>
      <c r="D138" s="96" t="s">
        <v>541</v>
      </c>
      <c r="E138" s="96" t="s">
        <v>486</v>
      </c>
      <c r="F138" s="97">
        <v>138170</v>
      </c>
    </row>
    <row r="139" spans="1:6" ht="27.75" customHeight="1">
      <c r="A139" s="161">
        <v>127</v>
      </c>
      <c r="B139" s="63" t="s">
        <v>22</v>
      </c>
      <c r="C139" s="96" t="s">
        <v>535</v>
      </c>
      <c r="D139" s="96" t="s">
        <v>541</v>
      </c>
      <c r="E139" s="96" t="s">
        <v>493</v>
      </c>
      <c r="F139" s="97">
        <v>138170</v>
      </c>
    </row>
    <row r="140" spans="1:6" ht="12.75">
      <c r="A140" s="161">
        <v>128</v>
      </c>
      <c r="B140" s="63" t="s">
        <v>175</v>
      </c>
      <c r="C140" s="96" t="s">
        <v>535</v>
      </c>
      <c r="D140" s="96" t="s">
        <v>542</v>
      </c>
      <c r="E140" s="96" t="s">
        <v>486</v>
      </c>
      <c r="F140" s="97">
        <v>10000</v>
      </c>
    </row>
    <row r="141" spans="1:6" ht="27.75" customHeight="1">
      <c r="A141" s="161">
        <v>129</v>
      </c>
      <c r="B141" s="63" t="s">
        <v>22</v>
      </c>
      <c r="C141" s="96" t="s">
        <v>535</v>
      </c>
      <c r="D141" s="96" t="s">
        <v>542</v>
      </c>
      <c r="E141" s="96" t="s">
        <v>493</v>
      </c>
      <c r="F141" s="97">
        <v>10000</v>
      </c>
    </row>
    <row r="142" spans="1:6" ht="12.75">
      <c r="A142" s="161">
        <v>130</v>
      </c>
      <c r="B142" s="65" t="s">
        <v>19</v>
      </c>
      <c r="C142" s="162" t="s">
        <v>543</v>
      </c>
      <c r="D142" s="162" t="s">
        <v>485</v>
      </c>
      <c r="E142" s="162" t="s">
        <v>486</v>
      </c>
      <c r="F142" s="97">
        <v>-32821.9</v>
      </c>
    </row>
    <row r="143" spans="1:6" ht="12.75">
      <c r="A143" s="161">
        <v>131</v>
      </c>
      <c r="B143" s="65" t="s">
        <v>20</v>
      </c>
      <c r="C143" s="162" t="s">
        <v>544</v>
      </c>
      <c r="D143" s="162" t="s">
        <v>485</v>
      </c>
      <c r="E143" s="162" t="s">
        <v>486</v>
      </c>
      <c r="F143" s="97">
        <v>477008.19</v>
      </c>
    </row>
    <row r="144" spans="1:6" ht="38.25">
      <c r="A144" s="161">
        <v>132</v>
      </c>
      <c r="B144" s="63" t="s">
        <v>39</v>
      </c>
      <c r="C144" s="96" t="s">
        <v>544</v>
      </c>
      <c r="D144" s="96" t="s">
        <v>295</v>
      </c>
      <c r="E144" s="96" t="s">
        <v>486</v>
      </c>
      <c r="F144" s="97">
        <v>477008.19</v>
      </c>
    </row>
    <row r="145" spans="1:6" ht="25.5">
      <c r="A145" s="161">
        <v>133</v>
      </c>
      <c r="B145" s="63" t="s">
        <v>84</v>
      </c>
      <c r="C145" s="96" t="s">
        <v>544</v>
      </c>
      <c r="D145" s="96" t="s">
        <v>243</v>
      </c>
      <c r="E145" s="96" t="s">
        <v>486</v>
      </c>
      <c r="F145" s="97">
        <v>477008.19</v>
      </c>
    </row>
    <row r="146" spans="1:6" ht="27.75" customHeight="1">
      <c r="A146" s="161">
        <v>134</v>
      </c>
      <c r="B146" s="63" t="s">
        <v>8</v>
      </c>
      <c r="C146" s="96" t="s">
        <v>544</v>
      </c>
      <c r="D146" s="96" t="s">
        <v>545</v>
      </c>
      <c r="E146" s="96" t="s">
        <v>486</v>
      </c>
      <c r="F146" s="97">
        <v>116778.19</v>
      </c>
    </row>
    <row r="147" spans="1:6" ht="27.75" customHeight="1">
      <c r="A147" s="161">
        <v>135</v>
      </c>
      <c r="B147" s="63" t="s">
        <v>22</v>
      </c>
      <c r="C147" s="96" t="s">
        <v>544</v>
      </c>
      <c r="D147" s="96" t="s">
        <v>545</v>
      </c>
      <c r="E147" s="96" t="s">
        <v>493</v>
      </c>
      <c r="F147" s="97">
        <v>116778.19</v>
      </c>
    </row>
    <row r="148" spans="1:6" ht="38.25">
      <c r="A148" s="161">
        <v>136</v>
      </c>
      <c r="B148" s="63" t="s">
        <v>25</v>
      </c>
      <c r="C148" s="96" t="s">
        <v>544</v>
      </c>
      <c r="D148" s="96" t="s">
        <v>546</v>
      </c>
      <c r="E148" s="96" t="s">
        <v>486</v>
      </c>
      <c r="F148" s="97">
        <v>360230</v>
      </c>
    </row>
    <row r="149" spans="1:6" ht="27.75" customHeight="1">
      <c r="A149" s="161">
        <v>137</v>
      </c>
      <c r="B149" s="63" t="s">
        <v>22</v>
      </c>
      <c r="C149" s="96" t="s">
        <v>544</v>
      </c>
      <c r="D149" s="96" t="s">
        <v>546</v>
      </c>
      <c r="E149" s="96" t="s">
        <v>493</v>
      </c>
      <c r="F149" s="97">
        <v>360230</v>
      </c>
    </row>
    <row r="150" spans="1:6" ht="12.75">
      <c r="A150" s="161">
        <v>138</v>
      </c>
      <c r="B150" s="65" t="s">
        <v>26</v>
      </c>
      <c r="C150" s="162" t="s">
        <v>547</v>
      </c>
      <c r="D150" s="162" t="s">
        <v>485</v>
      </c>
      <c r="E150" s="162" t="s">
        <v>486</v>
      </c>
      <c r="F150" s="97">
        <v>-510230</v>
      </c>
    </row>
    <row r="151" spans="1:6" ht="38.25">
      <c r="A151" s="161">
        <v>139</v>
      </c>
      <c r="B151" s="63" t="s">
        <v>39</v>
      </c>
      <c r="C151" s="96" t="s">
        <v>547</v>
      </c>
      <c r="D151" s="96" t="s">
        <v>295</v>
      </c>
      <c r="E151" s="96" t="s">
        <v>486</v>
      </c>
      <c r="F151" s="97">
        <v>-510230</v>
      </c>
    </row>
    <row r="152" spans="1:6" ht="25.5">
      <c r="A152" s="161">
        <v>140</v>
      </c>
      <c r="B152" s="63" t="s">
        <v>96</v>
      </c>
      <c r="C152" s="96" t="s">
        <v>547</v>
      </c>
      <c r="D152" s="96" t="s">
        <v>247</v>
      </c>
      <c r="E152" s="96" t="s">
        <v>486</v>
      </c>
      <c r="F152" s="97">
        <v>-150000</v>
      </c>
    </row>
    <row r="153" spans="1:6" ht="25.5">
      <c r="A153" s="161">
        <v>141</v>
      </c>
      <c r="B153" s="63" t="s">
        <v>162</v>
      </c>
      <c r="C153" s="96" t="s">
        <v>547</v>
      </c>
      <c r="D153" s="96" t="s">
        <v>548</v>
      </c>
      <c r="E153" s="96" t="s">
        <v>486</v>
      </c>
      <c r="F153" s="97">
        <v>-150000</v>
      </c>
    </row>
    <row r="154" spans="1:6" ht="12.75">
      <c r="A154" s="161">
        <v>142</v>
      </c>
      <c r="B154" s="63" t="s">
        <v>6</v>
      </c>
      <c r="C154" s="96" t="s">
        <v>547</v>
      </c>
      <c r="D154" s="96" t="s">
        <v>548</v>
      </c>
      <c r="E154" s="96" t="s">
        <v>549</v>
      </c>
      <c r="F154" s="97">
        <v>-150000</v>
      </c>
    </row>
    <row r="155" spans="1:6" ht="25.5">
      <c r="A155" s="161">
        <v>143</v>
      </c>
      <c r="B155" s="63" t="s">
        <v>84</v>
      </c>
      <c r="C155" s="96" t="s">
        <v>547</v>
      </c>
      <c r="D155" s="96" t="s">
        <v>243</v>
      </c>
      <c r="E155" s="96" t="s">
        <v>486</v>
      </c>
      <c r="F155" s="97">
        <v>-360230</v>
      </c>
    </row>
    <row r="156" spans="1:6" ht="38.25">
      <c r="A156" s="161">
        <v>144</v>
      </c>
      <c r="B156" s="63" t="s">
        <v>25</v>
      </c>
      <c r="C156" s="96" t="s">
        <v>547</v>
      </c>
      <c r="D156" s="96" t="s">
        <v>546</v>
      </c>
      <c r="E156" s="96" t="s">
        <v>486</v>
      </c>
      <c r="F156" s="97">
        <v>-360230</v>
      </c>
    </row>
    <row r="157" spans="1:6" ht="27.75" customHeight="1">
      <c r="A157" s="161">
        <v>145</v>
      </c>
      <c r="B157" s="63" t="s">
        <v>22</v>
      </c>
      <c r="C157" s="96" t="s">
        <v>547</v>
      </c>
      <c r="D157" s="96" t="s">
        <v>546</v>
      </c>
      <c r="E157" s="96" t="s">
        <v>493</v>
      </c>
      <c r="F157" s="97">
        <v>-360230</v>
      </c>
    </row>
    <row r="158" spans="1:6" ht="12.75">
      <c r="A158" s="161">
        <v>146</v>
      </c>
      <c r="B158" s="65" t="s">
        <v>4</v>
      </c>
      <c r="C158" s="162" t="s">
        <v>550</v>
      </c>
      <c r="D158" s="162" t="s">
        <v>485</v>
      </c>
      <c r="E158" s="162" t="s">
        <v>486</v>
      </c>
      <c r="F158" s="97">
        <v>399.91</v>
      </c>
    </row>
    <row r="159" spans="1:6" ht="38.25">
      <c r="A159" s="161">
        <v>147</v>
      </c>
      <c r="B159" s="63" t="s">
        <v>39</v>
      </c>
      <c r="C159" s="96" t="s">
        <v>550</v>
      </c>
      <c r="D159" s="96" t="s">
        <v>295</v>
      </c>
      <c r="E159" s="96" t="s">
        <v>486</v>
      </c>
      <c r="F159" s="97">
        <v>399.91</v>
      </c>
    </row>
    <row r="160" spans="1:6" ht="25.5">
      <c r="A160" s="161">
        <v>148</v>
      </c>
      <c r="B160" s="63" t="s">
        <v>91</v>
      </c>
      <c r="C160" s="96" t="s">
        <v>550</v>
      </c>
      <c r="D160" s="96" t="s">
        <v>296</v>
      </c>
      <c r="E160" s="96" t="s">
        <v>486</v>
      </c>
      <c r="F160" s="97">
        <v>399.91</v>
      </c>
    </row>
    <row r="161" spans="1:6" ht="12.75">
      <c r="A161" s="161">
        <v>149</v>
      </c>
      <c r="B161" s="63" t="s">
        <v>143</v>
      </c>
      <c r="C161" s="96" t="s">
        <v>550</v>
      </c>
      <c r="D161" s="96" t="s">
        <v>551</v>
      </c>
      <c r="E161" s="96" t="s">
        <v>486</v>
      </c>
      <c r="F161" s="97">
        <v>-55000</v>
      </c>
    </row>
    <row r="162" spans="1:6" ht="12.75">
      <c r="A162" s="161">
        <v>150</v>
      </c>
      <c r="B162" s="63" t="s">
        <v>6</v>
      </c>
      <c r="C162" s="96" t="s">
        <v>550</v>
      </c>
      <c r="D162" s="96" t="s">
        <v>551</v>
      </c>
      <c r="E162" s="96" t="s">
        <v>549</v>
      </c>
      <c r="F162" s="97">
        <v>-55000</v>
      </c>
    </row>
    <row r="163" spans="1:6" ht="89.25" customHeight="1">
      <c r="A163" s="161">
        <v>151</v>
      </c>
      <c r="B163" s="63" t="s">
        <v>107</v>
      </c>
      <c r="C163" s="96" t="s">
        <v>550</v>
      </c>
      <c r="D163" s="96" t="s">
        <v>552</v>
      </c>
      <c r="E163" s="96" t="s">
        <v>486</v>
      </c>
      <c r="F163" s="97">
        <v>55399.91</v>
      </c>
    </row>
    <row r="164" spans="1:6" ht="27.75" customHeight="1">
      <c r="A164" s="161">
        <v>152</v>
      </c>
      <c r="B164" s="63" t="s">
        <v>22</v>
      </c>
      <c r="C164" s="96" t="s">
        <v>550</v>
      </c>
      <c r="D164" s="96" t="s">
        <v>552</v>
      </c>
      <c r="E164" s="96" t="s">
        <v>493</v>
      </c>
      <c r="F164" s="97">
        <v>55399.91</v>
      </c>
    </row>
    <row r="165" spans="1:6" ht="12.75">
      <c r="A165" s="161">
        <v>153</v>
      </c>
      <c r="B165" s="65" t="s">
        <v>63</v>
      </c>
      <c r="C165" s="162" t="s">
        <v>555</v>
      </c>
      <c r="D165" s="162" t="s">
        <v>485</v>
      </c>
      <c r="E165" s="162" t="s">
        <v>486</v>
      </c>
      <c r="F165" s="97">
        <v>8225820</v>
      </c>
    </row>
    <row r="166" spans="1:6" ht="12.75">
      <c r="A166" s="161">
        <v>154</v>
      </c>
      <c r="B166" s="65" t="s">
        <v>12</v>
      </c>
      <c r="C166" s="162" t="s">
        <v>556</v>
      </c>
      <c r="D166" s="162" t="s">
        <v>485</v>
      </c>
      <c r="E166" s="162" t="s">
        <v>486</v>
      </c>
      <c r="F166" s="97">
        <v>446035.52</v>
      </c>
    </row>
    <row r="167" spans="1:6" ht="17.25" customHeight="1">
      <c r="A167" s="161">
        <v>155</v>
      </c>
      <c r="B167" s="63" t="s">
        <v>40</v>
      </c>
      <c r="C167" s="96" t="s">
        <v>556</v>
      </c>
      <c r="D167" s="96" t="s">
        <v>250</v>
      </c>
      <c r="E167" s="96" t="s">
        <v>486</v>
      </c>
      <c r="F167" s="97">
        <v>446035.52</v>
      </c>
    </row>
    <row r="168" spans="1:6" ht="25.5">
      <c r="A168" s="161">
        <v>156</v>
      </c>
      <c r="B168" s="63" t="s">
        <v>97</v>
      </c>
      <c r="C168" s="96" t="s">
        <v>556</v>
      </c>
      <c r="D168" s="96" t="s">
        <v>251</v>
      </c>
      <c r="E168" s="96" t="s">
        <v>486</v>
      </c>
      <c r="F168" s="97">
        <v>446035.52</v>
      </c>
    </row>
    <row r="169" spans="1:6" ht="63.75">
      <c r="A169" s="161">
        <v>157</v>
      </c>
      <c r="B169" s="63" t="s">
        <v>169</v>
      </c>
      <c r="C169" s="96" t="s">
        <v>556</v>
      </c>
      <c r="D169" s="96" t="s">
        <v>557</v>
      </c>
      <c r="E169" s="96" t="s">
        <v>486</v>
      </c>
      <c r="F169" s="97">
        <v>1532200</v>
      </c>
    </row>
    <row r="170" spans="1:6" ht="12.75">
      <c r="A170" s="161">
        <v>158</v>
      </c>
      <c r="B170" s="63" t="s">
        <v>144</v>
      </c>
      <c r="C170" s="96" t="s">
        <v>556</v>
      </c>
      <c r="D170" s="96" t="s">
        <v>557</v>
      </c>
      <c r="E170" s="96" t="s">
        <v>514</v>
      </c>
      <c r="F170" s="97">
        <v>-3799994.94</v>
      </c>
    </row>
    <row r="171" spans="1:6" ht="12.75">
      <c r="A171" s="161">
        <v>159</v>
      </c>
      <c r="B171" s="63" t="s">
        <v>161</v>
      </c>
      <c r="C171" s="96" t="s">
        <v>556</v>
      </c>
      <c r="D171" s="96" t="s">
        <v>557</v>
      </c>
      <c r="E171" s="96" t="s">
        <v>526</v>
      </c>
      <c r="F171" s="97">
        <v>4520144.94</v>
      </c>
    </row>
    <row r="172" spans="1:6" ht="12.75">
      <c r="A172" s="161">
        <v>160</v>
      </c>
      <c r="B172" s="63" t="s">
        <v>160</v>
      </c>
      <c r="C172" s="96" t="s">
        <v>556</v>
      </c>
      <c r="D172" s="96" t="s">
        <v>557</v>
      </c>
      <c r="E172" s="96" t="s">
        <v>558</v>
      </c>
      <c r="F172" s="97">
        <v>812050</v>
      </c>
    </row>
    <row r="173" spans="1:6" ht="68.25" customHeight="1">
      <c r="A173" s="161">
        <v>161</v>
      </c>
      <c r="B173" s="63" t="s">
        <v>170</v>
      </c>
      <c r="C173" s="96" t="s">
        <v>556</v>
      </c>
      <c r="D173" s="96" t="s">
        <v>559</v>
      </c>
      <c r="E173" s="96" t="s">
        <v>486</v>
      </c>
      <c r="F173" s="97">
        <v>0</v>
      </c>
    </row>
    <row r="174" spans="1:6" ht="27.75" customHeight="1">
      <c r="A174" s="161">
        <v>162</v>
      </c>
      <c r="B174" s="63" t="s">
        <v>22</v>
      </c>
      <c r="C174" s="96" t="s">
        <v>556</v>
      </c>
      <c r="D174" s="96" t="s">
        <v>559</v>
      </c>
      <c r="E174" s="96" t="s">
        <v>493</v>
      </c>
      <c r="F174" s="97">
        <v>-95452</v>
      </c>
    </row>
    <row r="175" spans="1:6" ht="12.75">
      <c r="A175" s="161">
        <v>163</v>
      </c>
      <c r="B175" s="63" t="s">
        <v>161</v>
      </c>
      <c r="C175" s="96" t="s">
        <v>556</v>
      </c>
      <c r="D175" s="96" t="s">
        <v>559</v>
      </c>
      <c r="E175" s="96" t="s">
        <v>526</v>
      </c>
      <c r="F175" s="97">
        <v>95452</v>
      </c>
    </row>
    <row r="176" spans="1:6" ht="38.25">
      <c r="A176" s="161">
        <v>164</v>
      </c>
      <c r="B176" s="63" t="s">
        <v>77</v>
      </c>
      <c r="C176" s="96" t="s">
        <v>556</v>
      </c>
      <c r="D176" s="96" t="s">
        <v>560</v>
      </c>
      <c r="E176" s="96" t="s">
        <v>486</v>
      </c>
      <c r="F176" s="97">
        <v>-1086164.48</v>
      </c>
    </row>
    <row r="177" spans="1:6" ht="12.75">
      <c r="A177" s="161">
        <v>165</v>
      </c>
      <c r="B177" s="63" t="s">
        <v>144</v>
      </c>
      <c r="C177" s="96" t="s">
        <v>556</v>
      </c>
      <c r="D177" s="96" t="s">
        <v>560</v>
      </c>
      <c r="E177" s="96" t="s">
        <v>514</v>
      </c>
      <c r="F177" s="97">
        <f>-2259974.88-4096.63</f>
        <v>-2264071.51</v>
      </c>
    </row>
    <row r="178" spans="1:6" ht="27.75" customHeight="1">
      <c r="A178" s="161">
        <v>166</v>
      </c>
      <c r="B178" s="63" t="s">
        <v>22</v>
      </c>
      <c r="C178" s="96" t="s">
        <v>556</v>
      </c>
      <c r="D178" s="96" t="s">
        <v>560</v>
      </c>
      <c r="E178" s="96" t="s">
        <v>493</v>
      </c>
      <c r="F178" s="97">
        <v>-3040037.26</v>
      </c>
    </row>
    <row r="179" spans="1:6" ht="12.75">
      <c r="A179" s="161">
        <v>167</v>
      </c>
      <c r="B179" s="63" t="s">
        <v>161</v>
      </c>
      <c r="C179" s="96" t="s">
        <v>556</v>
      </c>
      <c r="D179" s="96" t="s">
        <v>560</v>
      </c>
      <c r="E179" s="96" t="s">
        <v>526</v>
      </c>
      <c r="F179" s="97">
        <f>4241418.92+4096.63</f>
        <v>4245515.55</v>
      </c>
    </row>
    <row r="180" spans="1:6" ht="12.75">
      <c r="A180" s="161">
        <v>168</v>
      </c>
      <c r="B180" s="63" t="s">
        <v>23</v>
      </c>
      <c r="C180" s="96" t="s">
        <v>556</v>
      </c>
      <c r="D180" s="96" t="s">
        <v>560</v>
      </c>
      <c r="E180" s="96" t="s">
        <v>508</v>
      </c>
      <c r="F180" s="97">
        <v>-146.92</v>
      </c>
    </row>
    <row r="181" spans="1:6" ht="12.75">
      <c r="A181" s="161">
        <v>169</v>
      </c>
      <c r="B181" s="63" t="s">
        <v>164</v>
      </c>
      <c r="C181" s="96" t="s">
        <v>556</v>
      </c>
      <c r="D181" s="96" t="s">
        <v>560</v>
      </c>
      <c r="E181" s="96" t="s">
        <v>496</v>
      </c>
      <c r="F181" s="97">
        <v>-27424.34</v>
      </c>
    </row>
    <row r="182" spans="1:6" ht="12.75">
      <c r="A182" s="161">
        <v>170</v>
      </c>
      <c r="B182" s="65" t="s">
        <v>65</v>
      </c>
      <c r="C182" s="162" t="s">
        <v>561</v>
      </c>
      <c r="D182" s="162" t="s">
        <v>485</v>
      </c>
      <c r="E182" s="162" t="s">
        <v>486</v>
      </c>
      <c r="F182" s="97">
        <v>7872888.93</v>
      </c>
    </row>
    <row r="183" spans="1:6" ht="18" customHeight="1">
      <c r="A183" s="161">
        <v>171</v>
      </c>
      <c r="B183" s="63" t="s">
        <v>40</v>
      </c>
      <c r="C183" s="96" t="s">
        <v>561</v>
      </c>
      <c r="D183" s="96" t="s">
        <v>250</v>
      </c>
      <c r="E183" s="96" t="s">
        <v>486</v>
      </c>
      <c r="F183" s="97">
        <v>7872888.93</v>
      </c>
    </row>
    <row r="184" spans="1:6" ht="25.5">
      <c r="A184" s="161">
        <v>172</v>
      </c>
      <c r="B184" s="63" t="s">
        <v>98</v>
      </c>
      <c r="C184" s="96" t="s">
        <v>561</v>
      </c>
      <c r="D184" s="96" t="s">
        <v>252</v>
      </c>
      <c r="E184" s="96" t="s">
        <v>486</v>
      </c>
      <c r="F184" s="97">
        <v>7872888.93</v>
      </c>
    </row>
    <row r="185" spans="1:6" ht="38.25">
      <c r="A185" s="161">
        <v>173</v>
      </c>
      <c r="B185" s="63" t="s">
        <v>32</v>
      </c>
      <c r="C185" s="96" t="s">
        <v>561</v>
      </c>
      <c r="D185" s="96" t="s">
        <v>562</v>
      </c>
      <c r="E185" s="96" t="s">
        <v>486</v>
      </c>
      <c r="F185" s="97">
        <v>-360600</v>
      </c>
    </row>
    <row r="186" spans="1:6" ht="27.75" customHeight="1">
      <c r="A186" s="161">
        <v>174</v>
      </c>
      <c r="B186" s="63" t="s">
        <v>22</v>
      </c>
      <c r="C186" s="96" t="s">
        <v>561</v>
      </c>
      <c r="D186" s="96" t="s">
        <v>562</v>
      </c>
      <c r="E186" s="96" t="s">
        <v>493</v>
      </c>
      <c r="F186" s="97">
        <v>-135455</v>
      </c>
    </row>
    <row r="187" spans="1:6" ht="12.75">
      <c r="A187" s="161">
        <v>175</v>
      </c>
      <c r="B187" s="63" t="s">
        <v>161</v>
      </c>
      <c r="C187" s="96" t="s">
        <v>561</v>
      </c>
      <c r="D187" s="96" t="s">
        <v>562</v>
      </c>
      <c r="E187" s="96" t="s">
        <v>526</v>
      </c>
      <c r="F187" s="97">
        <v>0</v>
      </c>
    </row>
    <row r="188" spans="1:6" ht="12.75">
      <c r="A188" s="161">
        <v>176</v>
      </c>
      <c r="B188" s="63" t="s">
        <v>160</v>
      </c>
      <c r="C188" s="96" t="s">
        <v>561</v>
      </c>
      <c r="D188" s="96" t="s">
        <v>562</v>
      </c>
      <c r="E188" s="96" t="s">
        <v>558</v>
      </c>
      <c r="F188" s="97">
        <v>-225145</v>
      </c>
    </row>
    <row r="189" spans="1:6" ht="44.25" customHeight="1">
      <c r="A189" s="161">
        <v>177</v>
      </c>
      <c r="B189" s="63" t="s">
        <v>33</v>
      </c>
      <c r="C189" s="96" t="s">
        <v>561</v>
      </c>
      <c r="D189" s="96" t="s">
        <v>563</v>
      </c>
      <c r="E189" s="96" t="s">
        <v>486</v>
      </c>
      <c r="F189" s="97">
        <v>0</v>
      </c>
    </row>
    <row r="190" spans="1:6" ht="27.75" customHeight="1">
      <c r="A190" s="161">
        <v>178</v>
      </c>
      <c r="B190" s="63" t="s">
        <v>22</v>
      </c>
      <c r="C190" s="96" t="s">
        <v>561</v>
      </c>
      <c r="D190" s="96" t="s">
        <v>563</v>
      </c>
      <c r="E190" s="96" t="s">
        <v>493</v>
      </c>
      <c r="F190" s="97">
        <v>-161500</v>
      </c>
    </row>
    <row r="191" spans="1:6" ht="12.75">
      <c r="A191" s="161">
        <v>179</v>
      </c>
      <c r="B191" s="63" t="s">
        <v>161</v>
      </c>
      <c r="C191" s="96" t="s">
        <v>561</v>
      </c>
      <c r="D191" s="96" t="s">
        <v>563</v>
      </c>
      <c r="E191" s="96" t="s">
        <v>526</v>
      </c>
      <c r="F191" s="97">
        <v>161500</v>
      </c>
    </row>
    <row r="192" spans="1:6" ht="51">
      <c r="A192" s="161">
        <v>180</v>
      </c>
      <c r="B192" s="63" t="s">
        <v>34</v>
      </c>
      <c r="C192" s="96" t="s">
        <v>561</v>
      </c>
      <c r="D192" s="96" t="s">
        <v>564</v>
      </c>
      <c r="E192" s="96" t="s">
        <v>486</v>
      </c>
      <c r="F192" s="97">
        <v>360600</v>
      </c>
    </row>
    <row r="193" spans="1:6" ht="27.75" customHeight="1">
      <c r="A193" s="161">
        <v>181</v>
      </c>
      <c r="B193" s="63" t="s">
        <v>22</v>
      </c>
      <c r="C193" s="96" t="s">
        <v>561</v>
      </c>
      <c r="D193" s="96" t="s">
        <v>564</v>
      </c>
      <c r="E193" s="96" t="s">
        <v>493</v>
      </c>
      <c r="F193" s="97">
        <v>126955</v>
      </c>
    </row>
    <row r="194" spans="1:6" ht="12.75">
      <c r="A194" s="161">
        <v>182</v>
      </c>
      <c r="B194" s="63" t="s">
        <v>161</v>
      </c>
      <c r="C194" s="96" t="s">
        <v>561</v>
      </c>
      <c r="D194" s="96" t="s">
        <v>564</v>
      </c>
      <c r="E194" s="96" t="s">
        <v>526</v>
      </c>
      <c r="F194" s="97">
        <v>8500</v>
      </c>
    </row>
    <row r="195" spans="1:6" ht="12.75">
      <c r="A195" s="161">
        <v>183</v>
      </c>
      <c r="B195" s="63" t="s">
        <v>160</v>
      </c>
      <c r="C195" s="96" t="s">
        <v>561</v>
      </c>
      <c r="D195" s="96" t="s">
        <v>564</v>
      </c>
      <c r="E195" s="96" t="s">
        <v>558</v>
      </c>
      <c r="F195" s="97">
        <v>225145</v>
      </c>
    </row>
    <row r="196" spans="1:6" ht="51.75" customHeight="1">
      <c r="A196" s="161">
        <v>184</v>
      </c>
      <c r="B196" s="63" t="s">
        <v>155</v>
      </c>
      <c r="C196" s="96" t="s">
        <v>561</v>
      </c>
      <c r="D196" s="96" t="s">
        <v>565</v>
      </c>
      <c r="E196" s="96" t="s">
        <v>486</v>
      </c>
      <c r="F196" s="97">
        <v>-235480</v>
      </c>
    </row>
    <row r="197" spans="1:6" ht="27.75" customHeight="1">
      <c r="A197" s="161">
        <v>185</v>
      </c>
      <c r="B197" s="63" t="s">
        <v>22</v>
      </c>
      <c r="C197" s="96" t="s">
        <v>561</v>
      </c>
      <c r="D197" s="96" t="s">
        <v>565</v>
      </c>
      <c r="E197" s="96" t="s">
        <v>493</v>
      </c>
      <c r="F197" s="97">
        <v>-235480</v>
      </c>
    </row>
    <row r="198" spans="1:6" ht="63.75">
      <c r="A198" s="161">
        <v>186</v>
      </c>
      <c r="B198" s="63" t="s">
        <v>166</v>
      </c>
      <c r="C198" s="96" t="s">
        <v>561</v>
      </c>
      <c r="D198" s="96" t="s">
        <v>566</v>
      </c>
      <c r="E198" s="96" t="s">
        <v>486</v>
      </c>
      <c r="F198" s="97">
        <v>6916300</v>
      </c>
    </row>
    <row r="199" spans="1:6" ht="12.75">
      <c r="A199" s="161">
        <v>187</v>
      </c>
      <c r="B199" s="63" t="s">
        <v>144</v>
      </c>
      <c r="C199" s="96" t="s">
        <v>561</v>
      </c>
      <c r="D199" s="96" t="s">
        <v>566</v>
      </c>
      <c r="E199" s="96" t="s">
        <v>514</v>
      </c>
      <c r="F199" s="97">
        <v>-6365441.11</v>
      </c>
    </row>
    <row r="200" spans="1:6" ht="12.75">
      <c r="A200" s="161">
        <v>188</v>
      </c>
      <c r="B200" s="63" t="s">
        <v>161</v>
      </c>
      <c r="C200" s="96" t="s">
        <v>561</v>
      </c>
      <c r="D200" s="96" t="s">
        <v>566</v>
      </c>
      <c r="E200" s="96" t="s">
        <v>526</v>
      </c>
      <c r="F200" s="97">
        <v>10546580.11</v>
      </c>
    </row>
    <row r="201" spans="1:6" ht="12.75">
      <c r="A201" s="161">
        <v>189</v>
      </c>
      <c r="B201" s="63" t="s">
        <v>160</v>
      </c>
      <c r="C201" s="96" t="s">
        <v>561</v>
      </c>
      <c r="D201" s="96" t="s">
        <v>566</v>
      </c>
      <c r="E201" s="96" t="s">
        <v>558</v>
      </c>
      <c r="F201" s="97">
        <v>2735161</v>
      </c>
    </row>
    <row r="202" spans="1:6" ht="63.75">
      <c r="A202" s="161">
        <v>190</v>
      </c>
      <c r="B202" s="63" t="s">
        <v>171</v>
      </c>
      <c r="C202" s="96" t="s">
        <v>561</v>
      </c>
      <c r="D202" s="96" t="s">
        <v>567</v>
      </c>
      <c r="E202" s="96" t="s">
        <v>486</v>
      </c>
      <c r="F202" s="97">
        <v>0</v>
      </c>
    </row>
    <row r="203" spans="1:6" ht="27.75" customHeight="1">
      <c r="A203" s="161">
        <v>191</v>
      </c>
      <c r="B203" s="63" t="s">
        <v>22</v>
      </c>
      <c r="C203" s="96" t="s">
        <v>561</v>
      </c>
      <c r="D203" s="96" t="s">
        <v>567</v>
      </c>
      <c r="E203" s="96" t="s">
        <v>493</v>
      </c>
      <c r="F203" s="97">
        <v>-294063.36</v>
      </c>
    </row>
    <row r="204" spans="1:6" ht="12.75">
      <c r="A204" s="161">
        <v>192</v>
      </c>
      <c r="B204" s="63" t="s">
        <v>161</v>
      </c>
      <c r="C204" s="96" t="s">
        <v>561</v>
      </c>
      <c r="D204" s="96" t="s">
        <v>567</v>
      </c>
      <c r="E204" s="96" t="s">
        <v>526</v>
      </c>
      <c r="F204" s="97">
        <v>294063.36</v>
      </c>
    </row>
    <row r="205" spans="1:6" ht="25.5">
      <c r="A205" s="161">
        <v>193</v>
      </c>
      <c r="B205" s="63" t="s">
        <v>61</v>
      </c>
      <c r="C205" s="96" t="s">
        <v>561</v>
      </c>
      <c r="D205" s="96" t="s">
        <v>568</v>
      </c>
      <c r="E205" s="96" t="s">
        <v>486</v>
      </c>
      <c r="F205" s="97">
        <v>0</v>
      </c>
    </row>
    <row r="206" spans="1:6" ht="27.75" customHeight="1">
      <c r="A206" s="161">
        <v>194</v>
      </c>
      <c r="B206" s="63" t="s">
        <v>22</v>
      </c>
      <c r="C206" s="96" t="s">
        <v>561</v>
      </c>
      <c r="D206" s="96" t="s">
        <v>568</v>
      </c>
      <c r="E206" s="96" t="s">
        <v>493</v>
      </c>
      <c r="F206" s="97">
        <v>-4586153.96</v>
      </c>
    </row>
    <row r="207" spans="1:6" ht="12.75">
      <c r="A207" s="161">
        <v>195</v>
      </c>
      <c r="B207" s="63" t="s">
        <v>161</v>
      </c>
      <c r="C207" s="96" t="s">
        <v>561</v>
      </c>
      <c r="D207" s="96" t="s">
        <v>568</v>
      </c>
      <c r="E207" s="96" t="s">
        <v>526</v>
      </c>
      <c r="F207" s="97">
        <v>4318995.51</v>
      </c>
    </row>
    <row r="208" spans="1:6" ht="12.75">
      <c r="A208" s="161">
        <v>196</v>
      </c>
      <c r="B208" s="63" t="s">
        <v>160</v>
      </c>
      <c r="C208" s="96" t="s">
        <v>561</v>
      </c>
      <c r="D208" s="96" t="s">
        <v>568</v>
      </c>
      <c r="E208" s="96" t="s">
        <v>558</v>
      </c>
      <c r="F208" s="97">
        <v>267158.45</v>
      </c>
    </row>
    <row r="209" spans="1:6" ht="38.25">
      <c r="A209" s="161">
        <v>197</v>
      </c>
      <c r="B209" s="63" t="s">
        <v>78</v>
      </c>
      <c r="C209" s="96" t="s">
        <v>561</v>
      </c>
      <c r="D209" s="96" t="s">
        <v>569</v>
      </c>
      <c r="E209" s="96" t="s">
        <v>486</v>
      </c>
      <c r="F209" s="97">
        <v>1192068.93</v>
      </c>
    </row>
    <row r="210" spans="1:6" ht="12.75">
      <c r="A210" s="161">
        <v>198</v>
      </c>
      <c r="B210" s="63" t="s">
        <v>144</v>
      </c>
      <c r="C210" s="96" t="s">
        <v>561</v>
      </c>
      <c r="D210" s="96" t="s">
        <v>569</v>
      </c>
      <c r="E210" s="96" t="s">
        <v>514</v>
      </c>
      <c r="F210" s="97">
        <v>-3968710.81</v>
      </c>
    </row>
    <row r="211" spans="1:6" ht="27.75" customHeight="1">
      <c r="A211" s="161">
        <v>199</v>
      </c>
      <c r="B211" s="63" t="s">
        <v>22</v>
      </c>
      <c r="C211" s="96" t="s">
        <v>561</v>
      </c>
      <c r="D211" s="96" t="s">
        <v>569</v>
      </c>
      <c r="E211" s="96" t="s">
        <v>493</v>
      </c>
      <c r="F211" s="97">
        <v>-4384676.21</v>
      </c>
    </row>
    <row r="212" spans="1:6" ht="12.75">
      <c r="A212" s="161">
        <v>200</v>
      </c>
      <c r="B212" s="63" t="s">
        <v>161</v>
      </c>
      <c r="C212" s="96" t="s">
        <v>561</v>
      </c>
      <c r="D212" s="96" t="s">
        <v>569</v>
      </c>
      <c r="E212" s="96" t="s">
        <v>526</v>
      </c>
      <c r="F212" s="97">
        <v>8716803.92</v>
      </c>
    </row>
    <row r="213" spans="1:6" ht="12.75">
      <c r="A213" s="161">
        <v>201</v>
      </c>
      <c r="B213" s="63" t="s">
        <v>160</v>
      </c>
      <c r="C213" s="96" t="s">
        <v>561</v>
      </c>
      <c r="D213" s="96" t="s">
        <v>569</v>
      </c>
      <c r="E213" s="96" t="s">
        <v>558</v>
      </c>
      <c r="F213" s="97">
        <v>931491</v>
      </c>
    </row>
    <row r="214" spans="1:6" ht="12.75">
      <c r="A214" s="161">
        <v>202</v>
      </c>
      <c r="B214" s="63" t="s">
        <v>23</v>
      </c>
      <c r="C214" s="96" t="s">
        <v>561</v>
      </c>
      <c r="D214" s="96" t="s">
        <v>569</v>
      </c>
      <c r="E214" s="96" t="s">
        <v>508</v>
      </c>
      <c r="F214" s="97">
        <v>-25831</v>
      </c>
    </row>
    <row r="215" spans="1:6" ht="12.75">
      <c r="A215" s="161">
        <v>203</v>
      </c>
      <c r="B215" s="63" t="s">
        <v>164</v>
      </c>
      <c r="C215" s="96" t="s">
        <v>561</v>
      </c>
      <c r="D215" s="96" t="s">
        <v>569</v>
      </c>
      <c r="E215" s="96" t="s">
        <v>496</v>
      </c>
      <c r="F215" s="97">
        <v>-77007.97</v>
      </c>
    </row>
    <row r="216" spans="1:6" ht="38.25">
      <c r="A216" s="161">
        <v>204</v>
      </c>
      <c r="B216" s="63" t="s">
        <v>46</v>
      </c>
      <c r="C216" s="96" t="s">
        <v>561</v>
      </c>
      <c r="D216" s="96" t="s">
        <v>322</v>
      </c>
      <c r="E216" s="96" t="s">
        <v>486</v>
      </c>
      <c r="F216" s="97">
        <v>0</v>
      </c>
    </row>
    <row r="217" spans="1:6" ht="38.25">
      <c r="A217" s="161">
        <v>205</v>
      </c>
      <c r="B217" s="63" t="s">
        <v>7</v>
      </c>
      <c r="C217" s="96" t="s">
        <v>561</v>
      </c>
      <c r="D217" s="96" t="s">
        <v>570</v>
      </c>
      <c r="E217" s="96" t="s">
        <v>486</v>
      </c>
      <c r="F217" s="97">
        <v>0</v>
      </c>
    </row>
    <row r="218" spans="1:6" ht="12.75">
      <c r="A218" s="161">
        <v>206</v>
      </c>
      <c r="B218" s="63" t="s">
        <v>6</v>
      </c>
      <c r="C218" s="96" t="s">
        <v>561</v>
      </c>
      <c r="D218" s="96" t="s">
        <v>570</v>
      </c>
      <c r="E218" s="96" t="s">
        <v>549</v>
      </c>
      <c r="F218" s="97">
        <v>0</v>
      </c>
    </row>
    <row r="219" spans="1:6" ht="12.75">
      <c r="A219" s="161">
        <v>207</v>
      </c>
      <c r="B219" s="65" t="s">
        <v>10</v>
      </c>
      <c r="C219" s="162" t="s">
        <v>571</v>
      </c>
      <c r="D219" s="162" t="s">
        <v>485</v>
      </c>
      <c r="E219" s="162" t="s">
        <v>486</v>
      </c>
      <c r="F219" s="97">
        <v>-43800</v>
      </c>
    </row>
    <row r="220" spans="1:6" ht="25.5">
      <c r="A220" s="161">
        <v>208</v>
      </c>
      <c r="B220" s="63" t="s">
        <v>40</v>
      </c>
      <c r="C220" s="96" t="s">
        <v>571</v>
      </c>
      <c r="D220" s="96" t="s">
        <v>250</v>
      </c>
      <c r="E220" s="96" t="s">
        <v>486</v>
      </c>
      <c r="F220" s="97">
        <v>-3600</v>
      </c>
    </row>
    <row r="221" spans="1:6" ht="38.25">
      <c r="A221" s="161">
        <v>209</v>
      </c>
      <c r="B221" s="63" t="s">
        <v>92</v>
      </c>
      <c r="C221" s="96" t="s">
        <v>571</v>
      </c>
      <c r="D221" s="96" t="s">
        <v>253</v>
      </c>
      <c r="E221" s="96" t="s">
        <v>486</v>
      </c>
      <c r="F221" s="97">
        <v>-3600</v>
      </c>
    </row>
    <row r="222" spans="1:6" ht="38.25">
      <c r="A222" s="161">
        <v>210</v>
      </c>
      <c r="B222" s="63" t="s">
        <v>69</v>
      </c>
      <c r="C222" s="96" t="s">
        <v>571</v>
      </c>
      <c r="D222" s="96" t="s">
        <v>572</v>
      </c>
      <c r="E222" s="96" t="s">
        <v>486</v>
      </c>
      <c r="F222" s="97">
        <v>-3600</v>
      </c>
    </row>
    <row r="223" spans="1:6" ht="12.75">
      <c r="A223" s="161">
        <v>211</v>
      </c>
      <c r="B223" s="63" t="s">
        <v>160</v>
      </c>
      <c r="C223" s="96" t="s">
        <v>571</v>
      </c>
      <c r="D223" s="96" t="s">
        <v>572</v>
      </c>
      <c r="E223" s="96" t="s">
        <v>558</v>
      </c>
      <c r="F223" s="97">
        <v>-3600</v>
      </c>
    </row>
    <row r="224" spans="1:6" ht="25.5">
      <c r="A224" s="161">
        <v>212</v>
      </c>
      <c r="B224" s="63" t="s">
        <v>41</v>
      </c>
      <c r="C224" s="96" t="s">
        <v>571</v>
      </c>
      <c r="D224" s="96" t="s">
        <v>254</v>
      </c>
      <c r="E224" s="96" t="s">
        <v>486</v>
      </c>
      <c r="F224" s="97">
        <v>-40200</v>
      </c>
    </row>
    <row r="225" spans="1:6" ht="25.5">
      <c r="A225" s="161">
        <v>213</v>
      </c>
      <c r="B225" s="63" t="s">
        <v>85</v>
      </c>
      <c r="C225" s="96" t="s">
        <v>571</v>
      </c>
      <c r="D225" s="96" t="s">
        <v>255</v>
      </c>
      <c r="E225" s="96" t="s">
        <v>486</v>
      </c>
      <c r="F225" s="97">
        <v>-40200</v>
      </c>
    </row>
    <row r="226" spans="1:6" ht="12.75">
      <c r="A226" s="161">
        <v>214</v>
      </c>
      <c r="B226" s="63" t="s">
        <v>70</v>
      </c>
      <c r="C226" s="96" t="s">
        <v>571</v>
      </c>
      <c r="D226" s="96" t="s">
        <v>573</v>
      </c>
      <c r="E226" s="96" t="s">
        <v>486</v>
      </c>
      <c r="F226" s="97">
        <v>28285.18</v>
      </c>
    </row>
    <row r="227" spans="1:6" ht="12.75">
      <c r="A227" s="161">
        <v>215</v>
      </c>
      <c r="B227" s="63" t="s">
        <v>160</v>
      </c>
      <c r="C227" s="96" t="s">
        <v>571</v>
      </c>
      <c r="D227" s="96" t="s">
        <v>573</v>
      </c>
      <c r="E227" s="96" t="s">
        <v>558</v>
      </c>
      <c r="F227" s="97">
        <v>28285.18</v>
      </c>
    </row>
    <row r="228" spans="1:6" ht="54.75" customHeight="1">
      <c r="A228" s="161">
        <v>216</v>
      </c>
      <c r="B228" s="63" t="s">
        <v>104</v>
      </c>
      <c r="C228" s="96" t="s">
        <v>571</v>
      </c>
      <c r="D228" s="96" t="s">
        <v>574</v>
      </c>
      <c r="E228" s="96" t="s">
        <v>486</v>
      </c>
      <c r="F228" s="97">
        <v>-68485.18</v>
      </c>
    </row>
    <row r="229" spans="1:6" ht="12.75">
      <c r="A229" s="161">
        <v>217</v>
      </c>
      <c r="B229" s="63" t="s">
        <v>160</v>
      </c>
      <c r="C229" s="96" t="s">
        <v>571</v>
      </c>
      <c r="D229" s="96" t="s">
        <v>574</v>
      </c>
      <c r="E229" s="96" t="s">
        <v>558</v>
      </c>
      <c r="F229" s="97">
        <v>-68485.18</v>
      </c>
    </row>
    <row r="230" spans="1:6" ht="25.5">
      <c r="A230" s="161">
        <v>218</v>
      </c>
      <c r="B230" s="65" t="s">
        <v>105</v>
      </c>
      <c r="C230" s="162" t="s">
        <v>575</v>
      </c>
      <c r="D230" s="162" t="s">
        <v>485</v>
      </c>
      <c r="E230" s="162" t="s">
        <v>486</v>
      </c>
      <c r="F230" s="97">
        <v>86700</v>
      </c>
    </row>
    <row r="231" spans="1:6" ht="17.25" customHeight="1">
      <c r="A231" s="161">
        <v>219</v>
      </c>
      <c r="B231" s="63" t="s">
        <v>40</v>
      </c>
      <c r="C231" s="96" t="s">
        <v>575</v>
      </c>
      <c r="D231" s="96" t="s">
        <v>250</v>
      </c>
      <c r="E231" s="96" t="s">
        <v>486</v>
      </c>
      <c r="F231" s="97">
        <v>33700</v>
      </c>
    </row>
    <row r="232" spans="1:6" ht="25.5">
      <c r="A232" s="161">
        <v>220</v>
      </c>
      <c r="B232" s="63" t="s">
        <v>97</v>
      </c>
      <c r="C232" s="96" t="s">
        <v>575</v>
      </c>
      <c r="D232" s="96" t="s">
        <v>251</v>
      </c>
      <c r="E232" s="96" t="s">
        <v>486</v>
      </c>
      <c r="F232" s="97">
        <v>-600</v>
      </c>
    </row>
    <row r="233" spans="1:6" ht="38.25">
      <c r="A233" s="161">
        <v>221</v>
      </c>
      <c r="B233" s="63" t="s">
        <v>77</v>
      </c>
      <c r="C233" s="96" t="s">
        <v>575</v>
      </c>
      <c r="D233" s="96" t="s">
        <v>560</v>
      </c>
      <c r="E233" s="96" t="s">
        <v>486</v>
      </c>
      <c r="F233" s="97">
        <v>-600</v>
      </c>
    </row>
    <row r="234" spans="1:6" ht="27.75" customHeight="1">
      <c r="A234" s="161">
        <v>222</v>
      </c>
      <c r="B234" s="63" t="s">
        <v>22</v>
      </c>
      <c r="C234" s="96" t="s">
        <v>575</v>
      </c>
      <c r="D234" s="96" t="s">
        <v>560</v>
      </c>
      <c r="E234" s="96" t="s">
        <v>493</v>
      </c>
      <c r="F234" s="97">
        <v>-600</v>
      </c>
    </row>
    <row r="235" spans="1:6" ht="25.5">
      <c r="A235" s="161">
        <v>223</v>
      </c>
      <c r="B235" s="63" t="s">
        <v>98</v>
      </c>
      <c r="C235" s="96" t="s">
        <v>575</v>
      </c>
      <c r="D235" s="96" t="s">
        <v>252</v>
      </c>
      <c r="E235" s="96" t="s">
        <v>486</v>
      </c>
      <c r="F235" s="97">
        <v>29200</v>
      </c>
    </row>
    <row r="236" spans="1:6" ht="38.25">
      <c r="A236" s="161">
        <v>224</v>
      </c>
      <c r="B236" s="63" t="s">
        <v>78</v>
      </c>
      <c r="C236" s="96" t="s">
        <v>575</v>
      </c>
      <c r="D236" s="96" t="s">
        <v>569</v>
      </c>
      <c r="E236" s="96" t="s">
        <v>486</v>
      </c>
      <c r="F236" s="97">
        <v>29200</v>
      </c>
    </row>
    <row r="237" spans="1:6" ht="27.75" customHeight="1">
      <c r="A237" s="161">
        <v>225</v>
      </c>
      <c r="B237" s="63" t="s">
        <v>22</v>
      </c>
      <c r="C237" s="96" t="s">
        <v>575</v>
      </c>
      <c r="D237" s="96" t="s">
        <v>569</v>
      </c>
      <c r="E237" s="96" t="s">
        <v>493</v>
      </c>
      <c r="F237" s="97">
        <v>11000</v>
      </c>
    </row>
    <row r="238" spans="1:6" ht="12.75">
      <c r="A238" s="161">
        <v>226</v>
      </c>
      <c r="B238" s="63" t="s">
        <v>161</v>
      </c>
      <c r="C238" s="96" t="s">
        <v>575</v>
      </c>
      <c r="D238" s="96" t="s">
        <v>569</v>
      </c>
      <c r="E238" s="96" t="s">
        <v>526</v>
      </c>
      <c r="F238" s="97">
        <v>9000</v>
      </c>
    </row>
    <row r="239" spans="1:6" ht="12.75">
      <c r="A239" s="161">
        <v>227</v>
      </c>
      <c r="B239" s="63" t="s">
        <v>160</v>
      </c>
      <c r="C239" s="96" t="s">
        <v>575</v>
      </c>
      <c r="D239" s="96" t="s">
        <v>569</v>
      </c>
      <c r="E239" s="96" t="s">
        <v>558</v>
      </c>
      <c r="F239" s="97">
        <v>9200</v>
      </c>
    </row>
    <row r="240" spans="1:6" ht="28.5" customHeight="1">
      <c r="A240" s="161">
        <v>228</v>
      </c>
      <c r="B240" s="63" t="s">
        <v>92</v>
      </c>
      <c r="C240" s="96" t="s">
        <v>575</v>
      </c>
      <c r="D240" s="96" t="s">
        <v>253</v>
      </c>
      <c r="E240" s="96" t="s">
        <v>486</v>
      </c>
      <c r="F240" s="97">
        <v>3600</v>
      </c>
    </row>
    <row r="241" spans="1:6" ht="38.25">
      <c r="A241" s="161">
        <v>229</v>
      </c>
      <c r="B241" s="63" t="s">
        <v>69</v>
      </c>
      <c r="C241" s="96" t="s">
        <v>575</v>
      </c>
      <c r="D241" s="96" t="s">
        <v>572</v>
      </c>
      <c r="E241" s="96" t="s">
        <v>486</v>
      </c>
      <c r="F241" s="97">
        <v>3600</v>
      </c>
    </row>
    <row r="242" spans="1:6" ht="12.75">
      <c r="A242" s="161">
        <v>230</v>
      </c>
      <c r="B242" s="63" t="s">
        <v>160</v>
      </c>
      <c r="C242" s="96" t="s">
        <v>575</v>
      </c>
      <c r="D242" s="96" t="s">
        <v>572</v>
      </c>
      <c r="E242" s="96" t="s">
        <v>558</v>
      </c>
      <c r="F242" s="97">
        <v>3600</v>
      </c>
    </row>
    <row r="243" spans="1:6" ht="38.25">
      <c r="A243" s="161">
        <v>231</v>
      </c>
      <c r="B243" s="63" t="s">
        <v>93</v>
      </c>
      <c r="C243" s="96" t="s">
        <v>575</v>
      </c>
      <c r="D243" s="96" t="s">
        <v>258</v>
      </c>
      <c r="E243" s="96" t="s">
        <v>486</v>
      </c>
      <c r="F243" s="97">
        <v>1500</v>
      </c>
    </row>
    <row r="244" spans="1:6" ht="25.5">
      <c r="A244" s="161">
        <v>232</v>
      </c>
      <c r="B244" s="63" t="s">
        <v>71</v>
      </c>
      <c r="C244" s="96" t="s">
        <v>575</v>
      </c>
      <c r="D244" s="96" t="s">
        <v>576</v>
      </c>
      <c r="E244" s="96" t="s">
        <v>486</v>
      </c>
      <c r="F244" s="97">
        <v>1500</v>
      </c>
    </row>
    <row r="245" spans="1:6" ht="27.75" customHeight="1">
      <c r="A245" s="161">
        <v>233</v>
      </c>
      <c r="B245" s="63" t="s">
        <v>22</v>
      </c>
      <c r="C245" s="96" t="s">
        <v>575</v>
      </c>
      <c r="D245" s="96" t="s">
        <v>576</v>
      </c>
      <c r="E245" s="96" t="s">
        <v>493</v>
      </c>
      <c r="F245" s="97">
        <v>1500</v>
      </c>
    </row>
    <row r="246" spans="1:6" ht="25.5">
      <c r="A246" s="161">
        <v>234</v>
      </c>
      <c r="B246" s="63" t="s">
        <v>41</v>
      </c>
      <c r="C246" s="96" t="s">
        <v>575</v>
      </c>
      <c r="D246" s="96" t="s">
        <v>254</v>
      </c>
      <c r="E246" s="96" t="s">
        <v>486</v>
      </c>
      <c r="F246" s="97">
        <v>40200</v>
      </c>
    </row>
    <row r="247" spans="1:6" ht="25.5">
      <c r="A247" s="161">
        <v>235</v>
      </c>
      <c r="B247" s="63" t="s">
        <v>85</v>
      </c>
      <c r="C247" s="96" t="s">
        <v>575</v>
      </c>
      <c r="D247" s="96" t="s">
        <v>255</v>
      </c>
      <c r="E247" s="96" t="s">
        <v>486</v>
      </c>
      <c r="F247" s="97">
        <v>40200</v>
      </c>
    </row>
    <row r="248" spans="1:6" ht="12.75">
      <c r="A248" s="161">
        <v>236</v>
      </c>
      <c r="B248" s="63" t="s">
        <v>70</v>
      </c>
      <c r="C248" s="96" t="s">
        <v>575</v>
      </c>
      <c r="D248" s="96" t="s">
        <v>573</v>
      </c>
      <c r="E248" s="96" t="s">
        <v>486</v>
      </c>
      <c r="F248" s="97">
        <v>40200</v>
      </c>
    </row>
    <row r="249" spans="1:6" ht="12.75">
      <c r="A249" s="161">
        <v>237</v>
      </c>
      <c r="B249" s="63" t="s">
        <v>160</v>
      </c>
      <c r="C249" s="96" t="s">
        <v>575</v>
      </c>
      <c r="D249" s="96" t="s">
        <v>573</v>
      </c>
      <c r="E249" s="96" t="s">
        <v>558</v>
      </c>
      <c r="F249" s="97">
        <v>40200</v>
      </c>
    </row>
    <row r="250" spans="1:6" ht="12.75">
      <c r="A250" s="161">
        <v>238</v>
      </c>
      <c r="B250" s="63" t="s">
        <v>9</v>
      </c>
      <c r="C250" s="96" t="s">
        <v>575</v>
      </c>
      <c r="D250" s="96" t="s">
        <v>488</v>
      </c>
      <c r="E250" s="96" t="s">
        <v>486</v>
      </c>
      <c r="F250" s="97">
        <v>12800</v>
      </c>
    </row>
    <row r="251" spans="1:6" ht="25.5">
      <c r="A251" s="161">
        <v>239</v>
      </c>
      <c r="B251" s="63" t="s">
        <v>51</v>
      </c>
      <c r="C251" s="96" t="s">
        <v>575</v>
      </c>
      <c r="D251" s="96" t="s">
        <v>489</v>
      </c>
      <c r="E251" s="96" t="s">
        <v>486</v>
      </c>
      <c r="F251" s="97">
        <v>12800</v>
      </c>
    </row>
    <row r="252" spans="1:6" ht="27.75" customHeight="1">
      <c r="A252" s="161">
        <v>240</v>
      </c>
      <c r="B252" s="63" t="s">
        <v>22</v>
      </c>
      <c r="C252" s="96" t="s">
        <v>575</v>
      </c>
      <c r="D252" s="96" t="s">
        <v>489</v>
      </c>
      <c r="E252" s="96" t="s">
        <v>493</v>
      </c>
      <c r="F252" s="97">
        <v>12800</v>
      </c>
    </row>
    <row r="253" spans="1:6" ht="12.75">
      <c r="A253" s="161">
        <v>241</v>
      </c>
      <c r="B253" s="65" t="s">
        <v>42</v>
      </c>
      <c r="C253" s="162" t="s">
        <v>577</v>
      </c>
      <c r="D253" s="162" t="s">
        <v>485</v>
      </c>
      <c r="E253" s="162" t="s">
        <v>486</v>
      </c>
      <c r="F253" s="97">
        <v>-105809.08</v>
      </c>
    </row>
    <row r="254" spans="1:6" ht="12.75" customHeight="1">
      <c r="A254" s="161">
        <v>242</v>
      </c>
      <c r="B254" s="63" t="s">
        <v>40</v>
      </c>
      <c r="C254" s="96" t="s">
        <v>577</v>
      </c>
      <c r="D254" s="96" t="s">
        <v>250</v>
      </c>
      <c r="E254" s="96" t="s">
        <v>486</v>
      </c>
      <c r="F254" s="97">
        <v>-105809.08</v>
      </c>
    </row>
    <row r="255" spans="1:6" ht="27" customHeight="1">
      <c r="A255" s="161">
        <v>243</v>
      </c>
      <c r="B255" s="63" t="s">
        <v>92</v>
      </c>
      <c r="C255" s="96" t="s">
        <v>577</v>
      </c>
      <c r="D255" s="96" t="s">
        <v>253</v>
      </c>
      <c r="E255" s="96" t="s">
        <v>486</v>
      </c>
      <c r="F255" s="97">
        <v>-105809.08</v>
      </c>
    </row>
    <row r="256" spans="1:6" ht="25.5">
      <c r="A256" s="161">
        <v>244</v>
      </c>
      <c r="B256" s="63" t="s">
        <v>72</v>
      </c>
      <c r="C256" s="96" t="s">
        <v>577</v>
      </c>
      <c r="D256" s="96" t="s">
        <v>578</v>
      </c>
      <c r="E256" s="96" t="s">
        <v>486</v>
      </c>
      <c r="F256" s="97">
        <v>-105809.08</v>
      </c>
    </row>
    <row r="257" spans="1:6" ht="27.75" customHeight="1">
      <c r="A257" s="161">
        <v>245</v>
      </c>
      <c r="B257" s="63" t="s">
        <v>22</v>
      </c>
      <c r="C257" s="96" t="s">
        <v>577</v>
      </c>
      <c r="D257" s="96" t="s">
        <v>578</v>
      </c>
      <c r="E257" s="96" t="s">
        <v>493</v>
      </c>
      <c r="F257" s="97">
        <v>-115449.15</v>
      </c>
    </row>
    <row r="258" spans="1:6" ht="12.75">
      <c r="A258" s="161">
        <v>246</v>
      </c>
      <c r="B258" s="63" t="s">
        <v>161</v>
      </c>
      <c r="C258" s="96" t="s">
        <v>577</v>
      </c>
      <c r="D258" s="96" t="s">
        <v>578</v>
      </c>
      <c r="E258" s="96" t="s">
        <v>526</v>
      </c>
      <c r="F258" s="97">
        <v>13046</v>
      </c>
    </row>
    <row r="259" spans="1:6" ht="12.75">
      <c r="A259" s="161">
        <v>247</v>
      </c>
      <c r="B259" s="63" t="s">
        <v>160</v>
      </c>
      <c r="C259" s="96" t="s">
        <v>577</v>
      </c>
      <c r="D259" s="96" t="s">
        <v>578</v>
      </c>
      <c r="E259" s="96" t="s">
        <v>558</v>
      </c>
      <c r="F259" s="97">
        <v>-3405.93</v>
      </c>
    </row>
    <row r="260" spans="1:6" ht="25.5">
      <c r="A260" s="161">
        <v>248</v>
      </c>
      <c r="B260" s="63" t="s">
        <v>72</v>
      </c>
      <c r="C260" s="96" t="s">
        <v>577</v>
      </c>
      <c r="D260" s="96" t="s">
        <v>579</v>
      </c>
      <c r="E260" s="96" t="s">
        <v>486</v>
      </c>
      <c r="F260" s="97">
        <v>0</v>
      </c>
    </row>
    <row r="261" spans="1:6" ht="27.75" customHeight="1">
      <c r="A261" s="161">
        <v>249</v>
      </c>
      <c r="B261" s="63" t="s">
        <v>22</v>
      </c>
      <c r="C261" s="96" t="s">
        <v>577</v>
      </c>
      <c r="D261" s="96" t="s">
        <v>579</v>
      </c>
      <c r="E261" s="96" t="s">
        <v>493</v>
      </c>
      <c r="F261" s="97">
        <v>-32485.93</v>
      </c>
    </row>
    <row r="262" spans="1:6" ht="12.75">
      <c r="A262" s="161">
        <v>250</v>
      </c>
      <c r="B262" s="63" t="s">
        <v>161</v>
      </c>
      <c r="C262" s="96" t="s">
        <v>577</v>
      </c>
      <c r="D262" s="96" t="s">
        <v>579</v>
      </c>
      <c r="E262" s="96" t="s">
        <v>526</v>
      </c>
      <c r="F262" s="97">
        <v>42119</v>
      </c>
    </row>
    <row r="263" spans="1:6" ht="12.75">
      <c r="A263" s="161">
        <v>251</v>
      </c>
      <c r="B263" s="63" t="s">
        <v>160</v>
      </c>
      <c r="C263" s="96" t="s">
        <v>577</v>
      </c>
      <c r="D263" s="96" t="s">
        <v>579</v>
      </c>
      <c r="E263" s="96" t="s">
        <v>558</v>
      </c>
      <c r="F263" s="97">
        <v>-9633.07</v>
      </c>
    </row>
    <row r="264" spans="1:6" ht="12.75">
      <c r="A264" s="161">
        <v>252</v>
      </c>
      <c r="B264" s="65" t="s">
        <v>17</v>
      </c>
      <c r="C264" s="162" t="s">
        <v>580</v>
      </c>
      <c r="D264" s="162" t="s">
        <v>485</v>
      </c>
      <c r="E264" s="162" t="s">
        <v>486</v>
      </c>
      <c r="F264" s="97">
        <v>-30195.37</v>
      </c>
    </row>
    <row r="265" spans="1:6" ht="15.75" customHeight="1">
      <c r="A265" s="161">
        <v>253</v>
      </c>
      <c r="B265" s="63" t="s">
        <v>40</v>
      </c>
      <c r="C265" s="96" t="s">
        <v>580</v>
      </c>
      <c r="D265" s="96" t="s">
        <v>250</v>
      </c>
      <c r="E265" s="96" t="s">
        <v>486</v>
      </c>
      <c r="F265" s="97">
        <v>-30195.37</v>
      </c>
    </row>
    <row r="266" spans="1:6" ht="38.25">
      <c r="A266" s="161">
        <v>254</v>
      </c>
      <c r="B266" s="63" t="s">
        <v>93</v>
      </c>
      <c r="C266" s="96" t="s">
        <v>580</v>
      </c>
      <c r="D266" s="96" t="s">
        <v>258</v>
      </c>
      <c r="E266" s="96" t="s">
        <v>486</v>
      </c>
      <c r="F266" s="97">
        <v>-30195.37</v>
      </c>
    </row>
    <row r="267" spans="1:6" ht="25.5">
      <c r="A267" s="161">
        <v>255</v>
      </c>
      <c r="B267" s="63" t="s">
        <v>73</v>
      </c>
      <c r="C267" s="96" t="s">
        <v>580</v>
      </c>
      <c r="D267" s="96" t="s">
        <v>581</v>
      </c>
      <c r="E267" s="96" t="s">
        <v>486</v>
      </c>
      <c r="F267" s="97">
        <v>-76635</v>
      </c>
    </row>
    <row r="268" spans="1:6" ht="17.25" customHeight="1">
      <c r="A268" s="161">
        <v>256</v>
      </c>
      <c r="B268" s="63" t="s">
        <v>145</v>
      </c>
      <c r="C268" s="96" t="s">
        <v>580</v>
      </c>
      <c r="D268" s="96" t="s">
        <v>581</v>
      </c>
      <c r="E268" s="96" t="s">
        <v>490</v>
      </c>
      <c r="F268" s="97">
        <v>-72100</v>
      </c>
    </row>
    <row r="269" spans="1:6" ht="27.75" customHeight="1">
      <c r="A269" s="161">
        <v>257</v>
      </c>
      <c r="B269" s="63" t="s">
        <v>22</v>
      </c>
      <c r="C269" s="96" t="s">
        <v>580</v>
      </c>
      <c r="D269" s="96" t="s">
        <v>581</v>
      </c>
      <c r="E269" s="96" t="s">
        <v>493</v>
      </c>
      <c r="F269" s="97">
        <v>-4185</v>
      </c>
    </row>
    <row r="270" spans="1:6" ht="12.75">
      <c r="A270" s="161">
        <v>258</v>
      </c>
      <c r="B270" s="63" t="s">
        <v>164</v>
      </c>
      <c r="C270" s="96" t="s">
        <v>580</v>
      </c>
      <c r="D270" s="96" t="s">
        <v>581</v>
      </c>
      <c r="E270" s="96" t="s">
        <v>496</v>
      </c>
      <c r="F270" s="97">
        <v>-350</v>
      </c>
    </row>
    <row r="271" spans="1:6" ht="25.5">
      <c r="A271" s="161">
        <v>259</v>
      </c>
      <c r="B271" s="63" t="s">
        <v>71</v>
      </c>
      <c r="C271" s="96" t="s">
        <v>580</v>
      </c>
      <c r="D271" s="96" t="s">
        <v>576</v>
      </c>
      <c r="E271" s="96" t="s">
        <v>486</v>
      </c>
      <c r="F271" s="97">
        <v>118500</v>
      </c>
    </row>
    <row r="272" spans="1:6" ht="12.75">
      <c r="A272" s="161">
        <v>260</v>
      </c>
      <c r="B272" s="63" t="s">
        <v>144</v>
      </c>
      <c r="C272" s="96" t="s">
        <v>580</v>
      </c>
      <c r="D272" s="96" t="s">
        <v>576</v>
      </c>
      <c r="E272" s="96" t="s">
        <v>514</v>
      </c>
      <c r="F272" s="97">
        <v>114391</v>
      </c>
    </row>
    <row r="273" spans="1:6" ht="27.75" customHeight="1">
      <c r="A273" s="161">
        <v>261</v>
      </c>
      <c r="B273" s="63" t="s">
        <v>22</v>
      </c>
      <c r="C273" s="96" t="s">
        <v>580</v>
      </c>
      <c r="D273" s="96" t="s">
        <v>576</v>
      </c>
      <c r="E273" s="96" t="s">
        <v>493</v>
      </c>
      <c r="F273" s="97">
        <v>4109</v>
      </c>
    </row>
    <row r="274" spans="1:6" ht="38.25">
      <c r="A274" s="161">
        <v>262</v>
      </c>
      <c r="B274" s="63" t="s">
        <v>74</v>
      </c>
      <c r="C274" s="96" t="s">
        <v>580</v>
      </c>
      <c r="D274" s="96" t="s">
        <v>582</v>
      </c>
      <c r="E274" s="96" t="s">
        <v>486</v>
      </c>
      <c r="F274" s="97">
        <v>-72060.37</v>
      </c>
    </row>
    <row r="275" spans="1:6" ht="12.75">
      <c r="A275" s="161">
        <v>263</v>
      </c>
      <c r="B275" s="63" t="s">
        <v>144</v>
      </c>
      <c r="C275" s="96" t="s">
        <v>580</v>
      </c>
      <c r="D275" s="96" t="s">
        <v>582</v>
      </c>
      <c r="E275" s="96" t="s">
        <v>514</v>
      </c>
      <c r="F275" s="97">
        <v>-64558.37</v>
      </c>
    </row>
    <row r="276" spans="1:6" ht="27.75" customHeight="1">
      <c r="A276" s="161">
        <v>264</v>
      </c>
      <c r="B276" s="63" t="s">
        <v>22</v>
      </c>
      <c r="C276" s="96" t="s">
        <v>580</v>
      </c>
      <c r="D276" s="96" t="s">
        <v>582</v>
      </c>
      <c r="E276" s="96" t="s">
        <v>493</v>
      </c>
      <c r="F276" s="97">
        <v>-7502</v>
      </c>
    </row>
    <row r="277" spans="1:6" ht="12.75">
      <c r="A277" s="161">
        <v>265</v>
      </c>
      <c r="B277" s="65" t="s">
        <v>28</v>
      </c>
      <c r="C277" s="162" t="s">
        <v>583</v>
      </c>
      <c r="D277" s="162" t="s">
        <v>485</v>
      </c>
      <c r="E277" s="162" t="s">
        <v>486</v>
      </c>
      <c r="F277" s="97">
        <v>7159100</v>
      </c>
    </row>
    <row r="278" spans="1:6" ht="12.75">
      <c r="A278" s="161">
        <v>266</v>
      </c>
      <c r="B278" s="65" t="s">
        <v>29</v>
      </c>
      <c r="C278" s="162" t="s">
        <v>584</v>
      </c>
      <c r="D278" s="162" t="s">
        <v>485</v>
      </c>
      <c r="E278" s="162" t="s">
        <v>486</v>
      </c>
      <c r="F278" s="97">
        <v>7142981.42</v>
      </c>
    </row>
    <row r="279" spans="1:6" ht="25.5">
      <c r="A279" s="161">
        <v>267</v>
      </c>
      <c r="B279" s="63" t="s">
        <v>41</v>
      </c>
      <c r="C279" s="96" t="s">
        <v>584</v>
      </c>
      <c r="D279" s="96" t="s">
        <v>254</v>
      </c>
      <c r="E279" s="96" t="s">
        <v>486</v>
      </c>
      <c r="F279" s="97">
        <v>7142981.42</v>
      </c>
    </row>
    <row r="280" spans="1:6" ht="12.75">
      <c r="A280" s="161">
        <v>268</v>
      </c>
      <c r="B280" s="63" t="s">
        <v>99</v>
      </c>
      <c r="C280" s="96" t="s">
        <v>584</v>
      </c>
      <c r="D280" s="96" t="s">
        <v>259</v>
      </c>
      <c r="E280" s="96" t="s">
        <v>486</v>
      </c>
      <c r="F280" s="97">
        <v>7142981.42</v>
      </c>
    </row>
    <row r="281" spans="1:6" ht="38.25">
      <c r="A281" s="161">
        <v>269</v>
      </c>
      <c r="B281" s="63" t="s">
        <v>163</v>
      </c>
      <c r="C281" s="96" t="s">
        <v>584</v>
      </c>
      <c r="D281" s="96" t="s">
        <v>585</v>
      </c>
      <c r="E281" s="96" t="s">
        <v>486</v>
      </c>
      <c r="F281" s="97">
        <v>4709334</v>
      </c>
    </row>
    <row r="282" spans="1:6" ht="12.75">
      <c r="A282" s="161">
        <v>270</v>
      </c>
      <c r="B282" s="63" t="s">
        <v>161</v>
      </c>
      <c r="C282" s="96" t="s">
        <v>584</v>
      </c>
      <c r="D282" s="96" t="s">
        <v>585</v>
      </c>
      <c r="E282" s="96" t="s">
        <v>526</v>
      </c>
      <c r="F282" s="97">
        <v>4036200</v>
      </c>
    </row>
    <row r="283" spans="1:6" ht="12.75">
      <c r="A283" s="161">
        <v>271</v>
      </c>
      <c r="B283" s="63" t="s">
        <v>160</v>
      </c>
      <c r="C283" s="96" t="s">
        <v>584</v>
      </c>
      <c r="D283" s="96" t="s">
        <v>585</v>
      </c>
      <c r="E283" s="96" t="s">
        <v>558</v>
      </c>
      <c r="F283" s="97">
        <v>673134</v>
      </c>
    </row>
    <row r="284" spans="1:6" ht="38.25">
      <c r="A284" s="161">
        <v>272</v>
      </c>
      <c r="B284" s="63" t="s">
        <v>163</v>
      </c>
      <c r="C284" s="96" t="s">
        <v>584</v>
      </c>
      <c r="D284" s="96" t="s">
        <v>586</v>
      </c>
      <c r="E284" s="96" t="s">
        <v>486</v>
      </c>
      <c r="F284" s="97">
        <v>2449766</v>
      </c>
    </row>
    <row r="285" spans="1:6" ht="12.75">
      <c r="A285" s="161">
        <v>273</v>
      </c>
      <c r="B285" s="63" t="s">
        <v>161</v>
      </c>
      <c r="C285" s="96" t="s">
        <v>584</v>
      </c>
      <c r="D285" s="96" t="s">
        <v>586</v>
      </c>
      <c r="E285" s="96" t="s">
        <v>526</v>
      </c>
      <c r="F285" s="97">
        <v>2449766</v>
      </c>
    </row>
    <row r="286" spans="1:6" ht="78" customHeight="1">
      <c r="A286" s="161">
        <v>274</v>
      </c>
      <c r="B286" s="63" t="s">
        <v>141</v>
      </c>
      <c r="C286" s="96" t="s">
        <v>584</v>
      </c>
      <c r="D286" s="96" t="s">
        <v>587</v>
      </c>
      <c r="E286" s="96" t="s">
        <v>486</v>
      </c>
      <c r="F286" s="97">
        <v>-16118.58</v>
      </c>
    </row>
    <row r="287" spans="1:6" ht="12.75">
      <c r="A287" s="161">
        <v>275</v>
      </c>
      <c r="B287" s="63" t="s">
        <v>161</v>
      </c>
      <c r="C287" s="96" t="s">
        <v>584</v>
      </c>
      <c r="D287" s="96" t="s">
        <v>587</v>
      </c>
      <c r="E287" s="96" t="s">
        <v>526</v>
      </c>
      <c r="F287" s="97">
        <v>-16118.58</v>
      </c>
    </row>
    <row r="288" spans="1:6" ht="12.75">
      <c r="A288" s="161">
        <v>276</v>
      </c>
      <c r="B288" s="65" t="s">
        <v>13</v>
      </c>
      <c r="C288" s="162" t="s">
        <v>588</v>
      </c>
      <c r="D288" s="162" t="s">
        <v>485</v>
      </c>
      <c r="E288" s="162" t="s">
        <v>486</v>
      </c>
      <c r="F288" s="97">
        <v>16118.58</v>
      </c>
    </row>
    <row r="289" spans="1:6" ht="25.5">
      <c r="A289" s="161">
        <v>277</v>
      </c>
      <c r="B289" s="63" t="s">
        <v>41</v>
      </c>
      <c r="C289" s="96" t="s">
        <v>588</v>
      </c>
      <c r="D289" s="96" t="s">
        <v>254</v>
      </c>
      <c r="E289" s="96" t="s">
        <v>486</v>
      </c>
      <c r="F289" s="97">
        <v>16118.58</v>
      </c>
    </row>
    <row r="290" spans="1:6" ht="38.25">
      <c r="A290" s="161">
        <v>278</v>
      </c>
      <c r="B290" s="63" t="s">
        <v>94</v>
      </c>
      <c r="C290" s="96" t="s">
        <v>588</v>
      </c>
      <c r="D290" s="96" t="s">
        <v>261</v>
      </c>
      <c r="E290" s="96" t="s">
        <v>486</v>
      </c>
      <c r="F290" s="97">
        <v>16118.58</v>
      </c>
    </row>
    <row r="291" spans="1:6" ht="38.25">
      <c r="A291" s="161">
        <v>279</v>
      </c>
      <c r="B291" s="63" t="s">
        <v>54</v>
      </c>
      <c r="C291" s="96" t="s">
        <v>588</v>
      </c>
      <c r="D291" s="96" t="s">
        <v>589</v>
      </c>
      <c r="E291" s="96" t="s">
        <v>486</v>
      </c>
      <c r="F291" s="97">
        <v>-9335</v>
      </c>
    </row>
    <row r="292" spans="1:6" ht="27.75" customHeight="1">
      <c r="A292" s="161">
        <v>280</v>
      </c>
      <c r="B292" s="63" t="s">
        <v>22</v>
      </c>
      <c r="C292" s="96" t="s">
        <v>588</v>
      </c>
      <c r="D292" s="96" t="s">
        <v>589</v>
      </c>
      <c r="E292" s="96" t="s">
        <v>493</v>
      </c>
      <c r="F292" s="97">
        <v>-9335</v>
      </c>
    </row>
    <row r="293" spans="1:6" ht="38.25">
      <c r="A293" s="161">
        <v>281</v>
      </c>
      <c r="B293" s="63" t="s">
        <v>55</v>
      </c>
      <c r="C293" s="96" t="s">
        <v>588</v>
      </c>
      <c r="D293" s="96" t="s">
        <v>590</v>
      </c>
      <c r="E293" s="96" t="s">
        <v>486</v>
      </c>
      <c r="F293" s="97">
        <v>25453.58</v>
      </c>
    </row>
    <row r="294" spans="1:6" ht="12.75">
      <c r="A294" s="161">
        <v>282</v>
      </c>
      <c r="B294" s="63" t="s">
        <v>161</v>
      </c>
      <c r="C294" s="96" t="s">
        <v>588</v>
      </c>
      <c r="D294" s="96" t="s">
        <v>590</v>
      </c>
      <c r="E294" s="96" t="s">
        <v>526</v>
      </c>
      <c r="F294" s="97">
        <v>25453.58</v>
      </c>
    </row>
    <row r="295" spans="1:7" ht="12.75">
      <c r="A295" s="161">
        <v>283</v>
      </c>
      <c r="B295" s="65" t="s">
        <v>156</v>
      </c>
      <c r="C295" s="162" t="s">
        <v>591</v>
      </c>
      <c r="D295" s="162" t="s">
        <v>485</v>
      </c>
      <c r="E295" s="162" t="s">
        <v>486</v>
      </c>
      <c r="F295" s="97">
        <f>8764902.61-8744902.61</f>
        <v>20000</v>
      </c>
      <c r="G295" t="s">
        <v>235</v>
      </c>
    </row>
    <row r="296" spans="1:6" ht="12.75">
      <c r="A296" s="161">
        <v>284</v>
      </c>
      <c r="B296" s="65" t="s">
        <v>158</v>
      </c>
      <c r="C296" s="162" t="s">
        <v>592</v>
      </c>
      <c r="D296" s="162" t="s">
        <v>485</v>
      </c>
      <c r="E296" s="162" t="s">
        <v>486</v>
      </c>
      <c r="F296" s="97">
        <v>20000</v>
      </c>
    </row>
    <row r="297" spans="1:6" ht="25.5">
      <c r="A297" s="161">
        <v>285</v>
      </c>
      <c r="B297" s="63" t="s">
        <v>47</v>
      </c>
      <c r="C297" s="96" t="s">
        <v>592</v>
      </c>
      <c r="D297" s="96" t="s">
        <v>244</v>
      </c>
      <c r="E297" s="96" t="s">
        <v>486</v>
      </c>
      <c r="F297" s="97">
        <v>0</v>
      </c>
    </row>
    <row r="298" spans="1:6" ht="38.25">
      <c r="A298" s="161">
        <v>286</v>
      </c>
      <c r="B298" s="63" t="s">
        <v>100</v>
      </c>
      <c r="C298" s="96" t="s">
        <v>592</v>
      </c>
      <c r="D298" s="96" t="s">
        <v>263</v>
      </c>
      <c r="E298" s="96" t="s">
        <v>486</v>
      </c>
      <c r="F298" s="97">
        <v>0</v>
      </c>
    </row>
    <row r="299" spans="1:6" ht="28.5" customHeight="1">
      <c r="A299" s="161">
        <v>287</v>
      </c>
      <c r="B299" s="63" t="s">
        <v>27</v>
      </c>
      <c r="C299" s="96" t="s">
        <v>592</v>
      </c>
      <c r="D299" s="96" t="s">
        <v>593</v>
      </c>
      <c r="E299" s="96" t="s">
        <v>486</v>
      </c>
      <c r="F299" s="97">
        <v>0</v>
      </c>
    </row>
    <row r="300" spans="1:6" ht="27.75" customHeight="1">
      <c r="A300" s="161">
        <v>288</v>
      </c>
      <c r="B300" s="63" t="s">
        <v>22</v>
      </c>
      <c r="C300" s="96" t="s">
        <v>592</v>
      </c>
      <c r="D300" s="96" t="s">
        <v>593</v>
      </c>
      <c r="E300" s="96" t="s">
        <v>493</v>
      </c>
      <c r="F300" s="97">
        <v>0</v>
      </c>
    </row>
    <row r="301" spans="1:6" ht="12.75">
      <c r="A301" s="161">
        <v>289</v>
      </c>
      <c r="B301" s="63" t="s">
        <v>9</v>
      </c>
      <c r="C301" s="96" t="s">
        <v>592</v>
      </c>
      <c r="D301" s="96" t="s">
        <v>488</v>
      </c>
      <c r="E301" s="96" t="s">
        <v>486</v>
      </c>
      <c r="F301" s="97">
        <v>20000</v>
      </c>
    </row>
    <row r="302" spans="1:6" ht="12.75">
      <c r="A302" s="161">
        <v>290</v>
      </c>
      <c r="B302" s="63" t="s">
        <v>149</v>
      </c>
      <c r="C302" s="96" t="s">
        <v>592</v>
      </c>
      <c r="D302" s="96" t="s">
        <v>503</v>
      </c>
      <c r="E302" s="96" t="s">
        <v>486</v>
      </c>
      <c r="F302" s="97">
        <v>20000</v>
      </c>
    </row>
    <row r="303" spans="1:6" ht="25.5">
      <c r="A303" s="161">
        <v>291</v>
      </c>
      <c r="B303" s="63" t="s">
        <v>159</v>
      </c>
      <c r="C303" s="96" t="s">
        <v>592</v>
      </c>
      <c r="D303" s="96" t="s">
        <v>503</v>
      </c>
      <c r="E303" s="96" t="s">
        <v>594</v>
      </c>
      <c r="F303" s="97">
        <v>20000</v>
      </c>
    </row>
    <row r="304" spans="1:6" ht="12.75">
      <c r="A304" s="161">
        <v>292</v>
      </c>
      <c r="B304" s="65" t="s">
        <v>18</v>
      </c>
      <c r="C304" s="162" t="s">
        <v>595</v>
      </c>
      <c r="D304" s="162" t="s">
        <v>485</v>
      </c>
      <c r="E304" s="162" t="s">
        <v>486</v>
      </c>
      <c r="F304" s="97">
        <v>0</v>
      </c>
    </row>
    <row r="305" spans="1:6" ht="25.5">
      <c r="A305" s="161">
        <v>293</v>
      </c>
      <c r="B305" s="63" t="s">
        <v>47</v>
      </c>
      <c r="C305" s="96" t="s">
        <v>595</v>
      </c>
      <c r="D305" s="96" t="s">
        <v>244</v>
      </c>
      <c r="E305" s="96" t="s">
        <v>486</v>
      </c>
      <c r="F305" s="97">
        <v>0</v>
      </c>
    </row>
    <row r="306" spans="1:6" ht="38.25">
      <c r="A306" s="161">
        <v>294</v>
      </c>
      <c r="B306" s="63" t="s">
        <v>100</v>
      </c>
      <c r="C306" s="96" t="s">
        <v>595</v>
      </c>
      <c r="D306" s="96" t="s">
        <v>263</v>
      </c>
      <c r="E306" s="96" t="s">
        <v>486</v>
      </c>
      <c r="F306" s="97">
        <v>0</v>
      </c>
    </row>
    <row r="307" spans="1:6" ht="63.75">
      <c r="A307" s="161">
        <v>295</v>
      </c>
      <c r="B307" s="63" t="s">
        <v>147</v>
      </c>
      <c r="C307" s="96" t="s">
        <v>595</v>
      </c>
      <c r="D307" s="96" t="s">
        <v>596</v>
      </c>
      <c r="E307" s="96" t="s">
        <v>486</v>
      </c>
      <c r="F307" s="97">
        <v>0</v>
      </c>
    </row>
    <row r="308" spans="1:6" ht="27.75" customHeight="1">
      <c r="A308" s="161">
        <v>296</v>
      </c>
      <c r="B308" s="63" t="s">
        <v>22</v>
      </c>
      <c r="C308" s="96" t="s">
        <v>595</v>
      </c>
      <c r="D308" s="96" t="s">
        <v>596</v>
      </c>
      <c r="E308" s="96" t="s">
        <v>493</v>
      </c>
      <c r="F308" s="97">
        <v>6000</v>
      </c>
    </row>
    <row r="309" spans="1:6" ht="12.75">
      <c r="A309" s="161">
        <v>297</v>
      </c>
      <c r="B309" s="63" t="s">
        <v>164</v>
      </c>
      <c r="C309" s="96" t="s">
        <v>595</v>
      </c>
      <c r="D309" s="96" t="s">
        <v>596</v>
      </c>
      <c r="E309" s="96" t="s">
        <v>496</v>
      </c>
      <c r="F309" s="97">
        <v>-6000</v>
      </c>
    </row>
    <row r="310" spans="2:6" ht="12.75">
      <c r="B310" s="211" t="s">
        <v>267</v>
      </c>
      <c r="C310" s="212"/>
      <c r="D310" s="212"/>
      <c r="E310" s="212"/>
      <c r="F310" s="98">
        <v>15635699.2</v>
      </c>
    </row>
    <row r="315" spans="2:6" ht="12.75">
      <c r="B315" s="2" t="s">
        <v>225</v>
      </c>
      <c r="C315" s="2"/>
      <c r="D315" s="2"/>
      <c r="E315" s="2"/>
      <c r="F315" s="25"/>
    </row>
    <row r="316" spans="2:7" ht="12.75">
      <c r="B316" s="189" t="s">
        <v>226</v>
      </c>
      <c r="C316" s="189"/>
      <c r="D316" s="189"/>
      <c r="E316" s="189"/>
      <c r="F316" s="189"/>
      <c r="G316" s="189"/>
    </row>
    <row r="317" ht="12.75">
      <c r="B317"/>
    </row>
    <row r="318" spans="2:6" ht="12.75">
      <c r="B318" s="1" t="s">
        <v>108</v>
      </c>
      <c r="C318" s="199" t="s">
        <v>109</v>
      </c>
      <c r="D318" s="199"/>
      <c r="E318" s="199"/>
      <c r="F318" s="199"/>
    </row>
  </sheetData>
  <sheetProtection/>
  <autoFilter ref="A12:G310"/>
  <mergeCells count="5">
    <mergeCell ref="C318:F318"/>
    <mergeCell ref="B9:F9"/>
    <mergeCell ref="B10:F10"/>
    <mergeCell ref="B310:E310"/>
    <mergeCell ref="B316:G31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SheetLayoutView="100" zoomScalePageLayoutView="0" workbookViewId="0" topLeftCell="A16">
      <selection activeCell="B17" sqref="B17"/>
    </sheetView>
  </sheetViews>
  <sheetFormatPr defaultColWidth="11.25390625" defaultRowHeight="12.75"/>
  <cols>
    <col min="1" max="1" width="5.75390625" style="0" customWidth="1"/>
    <col min="2" max="2" width="60.875" style="24" customWidth="1"/>
    <col min="3" max="3" width="6.625" style="0" customWidth="1"/>
    <col min="4" max="4" width="11.375" style="0" customWidth="1"/>
    <col min="5" max="5" width="7.00390625" style="0" customWidth="1"/>
    <col min="6" max="6" width="13.75390625" style="0" customWidth="1"/>
    <col min="7" max="7" width="12.25390625" style="0" customWidth="1"/>
  </cols>
  <sheetData>
    <row r="1" spans="1:6" ht="16.5" customHeight="1">
      <c r="A1" s="25"/>
      <c r="C1" s="21" t="s">
        <v>478</v>
      </c>
      <c r="D1" s="22"/>
      <c r="E1" s="22"/>
      <c r="F1" s="22"/>
    </row>
    <row r="2" spans="1:6" ht="18.75" customHeight="1">
      <c r="A2" s="25"/>
      <c r="C2" s="22" t="s">
        <v>239</v>
      </c>
      <c r="D2" s="22"/>
      <c r="E2" s="22"/>
      <c r="F2" s="22"/>
    </row>
    <row r="3" spans="1:6" ht="18.75" customHeight="1">
      <c r="A3" s="25"/>
      <c r="C3" s="22" t="s">
        <v>217</v>
      </c>
      <c r="D3" s="22"/>
      <c r="E3" s="22"/>
      <c r="F3" s="22"/>
    </row>
    <row r="4" spans="1:6" ht="18.75" customHeight="1">
      <c r="A4" s="25"/>
      <c r="C4" s="22" t="s">
        <v>398</v>
      </c>
      <c r="D4" s="22"/>
      <c r="E4" s="22"/>
      <c r="F4" s="22"/>
    </row>
    <row r="5" spans="1:6" ht="18.75" customHeight="1">
      <c r="A5" s="25"/>
      <c r="C5" s="22" t="s">
        <v>399</v>
      </c>
      <c r="D5" s="22"/>
      <c r="E5" s="22"/>
      <c r="F5" s="22"/>
    </row>
    <row r="6" spans="1:6" ht="18.75" customHeight="1">
      <c r="A6" s="25"/>
      <c r="C6" s="22" t="s">
        <v>400</v>
      </c>
      <c r="D6" s="22"/>
      <c r="E6" s="22"/>
      <c r="F6" s="22"/>
    </row>
    <row r="7" spans="1:6" ht="14.25" customHeight="1">
      <c r="A7" s="25"/>
      <c r="C7" s="22"/>
      <c r="D7" s="22"/>
      <c r="E7" s="22"/>
      <c r="F7" s="22"/>
    </row>
    <row r="8" spans="1:5" ht="9.75" customHeight="1" hidden="1">
      <c r="A8" s="25"/>
      <c r="B8" s="114"/>
      <c r="C8" s="5"/>
      <c r="D8" s="6"/>
      <c r="E8" s="6"/>
    </row>
    <row r="9" spans="1:6" ht="16.5" customHeight="1">
      <c r="A9" s="7"/>
      <c r="B9" s="209" t="s">
        <v>302</v>
      </c>
      <c r="C9" s="209"/>
      <c r="D9" s="209"/>
      <c r="E9" s="209"/>
      <c r="F9" s="209"/>
    </row>
    <row r="10" spans="1:6" ht="45.75" customHeight="1">
      <c r="A10" s="25"/>
      <c r="B10" s="210" t="s">
        <v>402</v>
      </c>
      <c r="C10" s="210"/>
      <c r="D10" s="210"/>
      <c r="E10" s="210"/>
      <c r="F10" s="210"/>
    </row>
    <row r="11" spans="1:5" ht="7.5" customHeight="1" thickBot="1">
      <c r="A11" s="25"/>
      <c r="B11" s="8"/>
      <c r="C11" s="6"/>
      <c r="D11" s="5"/>
      <c r="E11" s="6"/>
    </row>
    <row r="12" spans="1:7" ht="71.25" customHeight="1" thickBot="1">
      <c r="A12" s="115" t="s">
        <v>268</v>
      </c>
      <c r="B12" s="99" t="s">
        <v>240</v>
      </c>
      <c r="C12" s="9" t="s">
        <v>269</v>
      </c>
      <c r="D12" s="9" t="s">
        <v>270</v>
      </c>
      <c r="E12" s="9" t="s">
        <v>271</v>
      </c>
      <c r="F12" s="117" t="s">
        <v>403</v>
      </c>
      <c r="G12" s="9" t="s">
        <v>404</v>
      </c>
    </row>
    <row r="13" spans="1:8" ht="15" customHeight="1">
      <c r="A13" s="116">
        <v>1</v>
      </c>
      <c r="B13" s="65" t="s">
        <v>62</v>
      </c>
      <c r="C13" s="162" t="s">
        <v>484</v>
      </c>
      <c r="D13" s="162" t="s">
        <v>485</v>
      </c>
      <c r="E13" s="162" t="s">
        <v>486</v>
      </c>
      <c r="F13" s="97">
        <f aca="true" t="shared" si="0" ref="F13:G15">-9179876+9179876</f>
        <v>0</v>
      </c>
      <c r="G13" s="97">
        <f t="shared" si="0"/>
        <v>0</v>
      </c>
      <c r="H13" t="s">
        <v>235</v>
      </c>
    </row>
    <row r="14" spans="1:8" ht="15" customHeight="1">
      <c r="A14" s="26">
        <v>2</v>
      </c>
      <c r="B14" s="65" t="s">
        <v>14</v>
      </c>
      <c r="C14" s="162" t="s">
        <v>505</v>
      </c>
      <c r="D14" s="162" t="s">
        <v>485</v>
      </c>
      <c r="E14" s="162" t="s">
        <v>486</v>
      </c>
      <c r="F14" s="97">
        <f t="shared" si="0"/>
        <v>0</v>
      </c>
      <c r="G14" s="97">
        <f t="shared" si="0"/>
        <v>0</v>
      </c>
      <c r="H14" t="s">
        <v>235</v>
      </c>
    </row>
    <row r="15" spans="1:8" ht="26.25" customHeight="1">
      <c r="A15" s="116">
        <v>3</v>
      </c>
      <c r="B15" s="63" t="s">
        <v>81</v>
      </c>
      <c r="C15" s="96" t="s">
        <v>505</v>
      </c>
      <c r="D15" s="96" t="s">
        <v>509</v>
      </c>
      <c r="E15" s="96" t="s">
        <v>486</v>
      </c>
      <c r="F15" s="97">
        <f t="shared" si="0"/>
        <v>0</v>
      </c>
      <c r="G15" s="97">
        <f t="shared" si="0"/>
        <v>0</v>
      </c>
      <c r="H15" t="s">
        <v>235</v>
      </c>
    </row>
    <row r="16" spans="1:7" ht="14.25" customHeight="1">
      <c r="A16" s="26">
        <v>4</v>
      </c>
      <c r="B16" s="63" t="s">
        <v>101</v>
      </c>
      <c r="C16" s="96" t="s">
        <v>505</v>
      </c>
      <c r="D16" s="96" t="s">
        <v>509</v>
      </c>
      <c r="E16" s="96" t="s">
        <v>510</v>
      </c>
      <c r="F16" s="97">
        <v>-9179876</v>
      </c>
      <c r="G16" s="97">
        <v>-9179876</v>
      </c>
    </row>
    <row r="17" spans="1:7" ht="25.5">
      <c r="A17" s="116">
        <v>5</v>
      </c>
      <c r="B17" s="63" t="s">
        <v>159</v>
      </c>
      <c r="C17" s="96" t="s">
        <v>505</v>
      </c>
      <c r="D17" s="96" t="s">
        <v>509</v>
      </c>
      <c r="E17" s="96" t="s">
        <v>594</v>
      </c>
      <c r="F17" s="97">
        <v>9179876</v>
      </c>
      <c r="G17" s="97">
        <v>9179876</v>
      </c>
    </row>
    <row r="18" spans="1:7" ht="14.25" customHeight="1">
      <c r="A18" s="26">
        <v>6</v>
      </c>
      <c r="B18" s="65" t="s">
        <v>50</v>
      </c>
      <c r="C18" s="162" t="s">
        <v>527</v>
      </c>
      <c r="D18" s="162" t="s">
        <v>485</v>
      </c>
      <c r="E18" s="162" t="s">
        <v>486</v>
      </c>
      <c r="F18" s="97">
        <v>-4000000</v>
      </c>
      <c r="G18" s="97">
        <v>0</v>
      </c>
    </row>
    <row r="19" spans="1:7" ht="14.25" customHeight="1">
      <c r="A19" s="116">
        <v>7</v>
      </c>
      <c r="B19" s="65" t="s">
        <v>11</v>
      </c>
      <c r="C19" s="162" t="s">
        <v>530</v>
      </c>
      <c r="D19" s="162" t="s">
        <v>485</v>
      </c>
      <c r="E19" s="162" t="s">
        <v>486</v>
      </c>
      <c r="F19" s="97">
        <v>-4000000</v>
      </c>
      <c r="G19" s="97">
        <v>0</v>
      </c>
    </row>
    <row r="20" spans="1:7" ht="30" customHeight="1">
      <c r="A20" s="26">
        <v>8</v>
      </c>
      <c r="B20" s="63" t="s">
        <v>45</v>
      </c>
      <c r="C20" s="96" t="s">
        <v>530</v>
      </c>
      <c r="D20" s="96" t="s">
        <v>298</v>
      </c>
      <c r="E20" s="96" t="s">
        <v>486</v>
      </c>
      <c r="F20" s="97">
        <v>-4000000</v>
      </c>
      <c r="G20" s="97">
        <v>0</v>
      </c>
    </row>
    <row r="21" spans="1:7" ht="28.5" customHeight="1">
      <c r="A21" s="116">
        <v>9</v>
      </c>
      <c r="B21" s="63" t="s">
        <v>82</v>
      </c>
      <c r="C21" s="96" t="s">
        <v>530</v>
      </c>
      <c r="D21" s="96" t="s">
        <v>300</v>
      </c>
      <c r="E21" s="96" t="s">
        <v>486</v>
      </c>
      <c r="F21" s="97">
        <v>-4000000</v>
      </c>
      <c r="G21" s="97">
        <v>0</v>
      </c>
    </row>
    <row r="22" spans="1:7" ht="39.75" customHeight="1">
      <c r="A22" s="26">
        <v>10</v>
      </c>
      <c r="B22" s="63" t="s">
        <v>153</v>
      </c>
      <c r="C22" s="96" t="s">
        <v>530</v>
      </c>
      <c r="D22" s="96" t="s">
        <v>531</v>
      </c>
      <c r="E22" s="96" t="s">
        <v>486</v>
      </c>
      <c r="F22" s="97">
        <v>-4000000</v>
      </c>
      <c r="G22" s="97">
        <v>0</v>
      </c>
    </row>
    <row r="23" spans="1:7" ht="29.25" customHeight="1">
      <c r="A23" s="116">
        <v>11</v>
      </c>
      <c r="B23" s="63" t="s">
        <v>22</v>
      </c>
      <c r="C23" s="96" t="s">
        <v>530</v>
      </c>
      <c r="D23" s="96" t="s">
        <v>531</v>
      </c>
      <c r="E23" s="96" t="s">
        <v>493</v>
      </c>
      <c r="F23" s="97">
        <v>-4000000</v>
      </c>
      <c r="G23" s="97">
        <v>0</v>
      </c>
    </row>
    <row r="24" spans="1:7" ht="16.5" customHeight="1">
      <c r="A24" s="26">
        <v>12</v>
      </c>
      <c r="B24" s="65" t="s">
        <v>19</v>
      </c>
      <c r="C24" s="162" t="s">
        <v>543</v>
      </c>
      <c r="D24" s="162" t="s">
        <v>485</v>
      </c>
      <c r="E24" s="162" t="s">
        <v>486</v>
      </c>
      <c r="F24" s="97">
        <v>0</v>
      </c>
      <c r="G24" s="97">
        <v>0</v>
      </c>
    </row>
    <row r="25" spans="1:7" ht="12.75">
      <c r="A25" s="116">
        <v>13</v>
      </c>
      <c r="B25" s="65" t="s">
        <v>20</v>
      </c>
      <c r="C25" s="162" t="s">
        <v>544</v>
      </c>
      <c r="D25" s="162" t="s">
        <v>485</v>
      </c>
      <c r="E25" s="162" t="s">
        <v>486</v>
      </c>
      <c r="F25" s="97">
        <v>-1500000</v>
      </c>
      <c r="G25" s="97">
        <v>0</v>
      </c>
    </row>
    <row r="26" spans="1:7" ht="38.25">
      <c r="A26" s="26">
        <v>14</v>
      </c>
      <c r="B26" s="63" t="s">
        <v>39</v>
      </c>
      <c r="C26" s="96" t="s">
        <v>544</v>
      </c>
      <c r="D26" s="96" t="s">
        <v>295</v>
      </c>
      <c r="E26" s="96" t="s">
        <v>486</v>
      </c>
      <c r="F26" s="97">
        <v>-1500000</v>
      </c>
      <c r="G26" s="97">
        <v>0</v>
      </c>
    </row>
    <row r="27" spans="1:7" ht="25.5">
      <c r="A27" s="116">
        <v>15</v>
      </c>
      <c r="B27" s="63" t="s">
        <v>84</v>
      </c>
      <c r="C27" s="96" t="s">
        <v>544</v>
      </c>
      <c r="D27" s="96" t="s">
        <v>243</v>
      </c>
      <c r="E27" s="96" t="s">
        <v>486</v>
      </c>
      <c r="F27" s="97">
        <v>-1500000</v>
      </c>
      <c r="G27" s="97">
        <v>0</v>
      </c>
    </row>
    <row r="28" spans="1:7" ht="30" customHeight="1">
      <c r="A28" s="26">
        <v>16</v>
      </c>
      <c r="B28" s="63" t="s">
        <v>8</v>
      </c>
      <c r="C28" s="96" t="s">
        <v>544</v>
      </c>
      <c r="D28" s="96" t="s">
        <v>545</v>
      </c>
      <c r="E28" s="96" t="s">
        <v>486</v>
      </c>
      <c r="F28" s="97">
        <v>-1500000</v>
      </c>
      <c r="G28" s="97">
        <v>0</v>
      </c>
    </row>
    <row r="29" spans="1:7" ht="25.5">
      <c r="A29" s="116">
        <v>17</v>
      </c>
      <c r="B29" s="63" t="s">
        <v>22</v>
      </c>
      <c r="C29" s="96" t="s">
        <v>544</v>
      </c>
      <c r="D29" s="96" t="s">
        <v>545</v>
      </c>
      <c r="E29" s="96" t="s">
        <v>493</v>
      </c>
      <c r="F29" s="97">
        <v>-1500000</v>
      </c>
      <c r="G29" s="97">
        <v>0</v>
      </c>
    </row>
    <row r="30" spans="1:7" ht="12.75">
      <c r="A30" s="26">
        <v>18</v>
      </c>
      <c r="B30" s="65" t="s">
        <v>4</v>
      </c>
      <c r="C30" s="162" t="s">
        <v>550</v>
      </c>
      <c r="D30" s="162" t="s">
        <v>485</v>
      </c>
      <c r="E30" s="162" t="s">
        <v>486</v>
      </c>
      <c r="F30" s="97">
        <v>1500000</v>
      </c>
      <c r="G30" s="97">
        <v>0</v>
      </c>
    </row>
    <row r="31" spans="1:7" ht="38.25">
      <c r="A31" s="116">
        <v>19</v>
      </c>
      <c r="B31" s="63" t="s">
        <v>39</v>
      </c>
      <c r="C31" s="96" t="s">
        <v>550</v>
      </c>
      <c r="D31" s="96" t="s">
        <v>295</v>
      </c>
      <c r="E31" s="96" t="s">
        <v>486</v>
      </c>
      <c r="F31" s="97">
        <v>1500000</v>
      </c>
      <c r="G31" s="97">
        <v>0</v>
      </c>
    </row>
    <row r="32" spans="1:7" ht="25.5">
      <c r="A32" s="26">
        <v>20</v>
      </c>
      <c r="B32" s="63" t="s">
        <v>91</v>
      </c>
      <c r="C32" s="96" t="s">
        <v>550</v>
      </c>
      <c r="D32" s="96" t="s">
        <v>296</v>
      </c>
      <c r="E32" s="96" t="s">
        <v>486</v>
      </c>
      <c r="F32" s="97">
        <v>1500000</v>
      </c>
      <c r="G32" s="97">
        <v>0</v>
      </c>
    </row>
    <row r="33" spans="1:7" ht="25.5">
      <c r="A33" s="116">
        <v>21</v>
      </c>
      <c r="B33" s="63" t="s">
        <v>30</v>
      </c>
      <c r="C33" s="96" t="s">
        <v>550</v>
      </c>
      <c r="D33" s="96" t="s">
        <v>553</v>
      </c>
      <c r="E33" s="96" t="s">
        <v>486</v>
      </c>
      <c r="F33" s="97">
        <v>1000000</v>
      </c>
      <c r="G33" s="97">
        <v>0</v>
      </c>
    </row>
    <row r="34" spans="1:7" ht="25.5">
      <c r="A34" s="26">
        <v>22</v>
      </c>
      <c r="B34" s="63" t="s">
        <v>22</v>
      </c>
      <c r="C34" s="96" t="s">
        <v>550</v>
      </c>
      <c r="D34" s="96" t="s">
        <v>553</v>
      </c>
      <c r="E34" s="96" t="s">
        <v>493</v>
      </c>
      <c r="F34" s="97">
        <v>1000000</v>
      </c>
      <c r="G34" s="97">
        <v>0</v>
      </c>
    </row>
    <row r="35" spans="1:7" ht="25.5">
      <c r="A35" s="116">
        <v>23</v>
      </c>
      <c r="B35" s="63" t="s">
        <v>31</v>
      </c>
      <c r="C35" s="96" t="s">
        <v>550</v>
      </c>
      <c r="D35" s="96" t="s">
        <v>554</v>
      </c>
      <c r="E35" s="96" t="s">
        <v>486</v>
      </c>
      <c r="F35" s="97">
        <v>500000</v>
      </c>
      <c r="G35" s="97">
        <v>0</v>
      </c>
    </row>
    <row r="36" spans="1:7" ht="25.5">
      <c r="A36" s="26">
        <v>24</v>
      </c>
      <c r="B36" s="63" t="s">
        <v>22</v>
      </c>
      <c r="C36" s="96" t="s">
        <v>550</v>
      </c>
      <c r="D36" s="96" t="s">
        <v>554</v>
      </c>
      <c r="E36" s="96" t="s">
        <v>493</v>
      </c>
      <c r="F36" s="97">
        <v>500000</v>
      </c>
      <c r="G36" s="97">
        <v>0</v>
      </c>
    </row>
    <row r="37" spans="1:7" ht="12.75">
      <c r="A37" s="116">
        <v>25</v>
      </c>
      <c r="B37" s="65" t="s">
        <v>63</v>
      </c>
      <c r="C37" s="162" t="s">
        <v>555</v>
      </c>
      <c r="D37" s="162" t="s">
        <v>485</v>
      </c>
      <c r="E37" s="162" t="s">
        <v>486</v>
      </c>
      <c r="F37" s="97">
        <v>-6167510</v>
      </c>
      <c r="G37" s="97">
        <v>-10386015</v>
      </c>
    </row>
    <row r="38" spans="1:7" ht="12.75">
      <c r="A38" s="26">
        <v>26</v>
      </c>
      <c r="B38" s="65" t="s">
        <v>12</v>
      </c>
      <c r="C38" s="162" t="s">
        <v>556</v>
      </c>
      <c r="D38" s="162" t="s">
        <v>485</v>
      </c>
      <c r="E38" s="162" t="s">
        <v>486</v>
      </c>
      <c r="F38" s="97">
        <v>-7963533</v>
      </c>
      <c r="G38" s="97">
        <v>-8073210</v>
      </c>
    </row>
    <row r="39" spans="1:7" ht="17.25" customHeight="1">
      <c r="A39" s="116">
        <v>27</v>
      </c>
      <c r="B39" s="63" t="s">
        <v>40</v>
      </c>
      <c r="C39" s="96" t="s">
        <v>556</v>
      </c>
      <c r="D39" s="96" t="s">
        <v>250</v>
      </c>
      <c r="E39" s="96" t="s">
        <v>486</v>
      </c>
      <c r="F39" s="97">
        <v>-7963533</v>
      </c>
      <c r="G39" s="97">
        <v>-8073210</v>
      </c>
    </row>
    <row r="40" spans="1:7" ht="25.5">
      <c r="A40" s="26">
        <v>28</v>
      </c>
      <c r="B40" s="63" t="s">
        <v>97</v>
      </c>
      <c r="C40" s="96" t="s">
        <v>556</v>
      </c>
      <c r="D40" s="96" t="s">
        <v>251</v>
      </c>
      <c r="E40" s="96" t="s">
        <v>486</v>
      </c>
      <c r="F40" s="97">
        <v>-7963533</v>
      </c>
      <c r="G40" s="97">
        <v>-8073210</v>
      </c>
    </row>
    <row r="41" spans="1:7" ht="66.75" customHeight="1">
      <c r="A41" s="116">
        <v>29</v>
      </c>
      <c r="B41" s="63" t="s">
        <v>169</v>
      </c>
      <c r="C41" s="96" t="s">
        <v>556</v>
      </c>
      <c r="D41" s="96" t="s">
        <v>557</v>
      </c>
      <c r="E41" s="96" t="s">
        <v>486</v>
      </c>
      <c r="F41" s="97">
        <v>0</v>
      </c>
      <c r="G41" s="97">
        <v>0</v>
      </c>
    </row>
    <row r="42" spans="1:7" ht="12.75">
      <c r="A42" s="26">
        <v>30</v>
      </c>
      <c r="B42" s="63" t="s">
        <v>177</v>
      </c>
      <c r="C42" s="96" t="s">
        <v>556</v>
      </c>
      <c r="D42" s="96" t="s">
        <v>557</v>
      </c>
      <c r="E42" s="96" t="s">
        <v>514</v>
      </c>
      <c r="F42" s="97">
        <v>-29824529</v>
      </c>
      <c r="G42" s="97">
        <v>-29824529</v>
      </c>
    </row>
    <row r="43" spans="1:7" ht="12.75">
      <c r="A43" s="116">
        <v>31</v>
      </c>
      <c r="B43" s="63" t="s">
        <v>161</v>
      </c>
      <c r="C43" s="96" t="s">
        <v>556</v>
      </c>
      <c r="D43" s="96" t="s">
        <v>557</v>
      </c>
      <c r="E43" s="96" t="s">
        <v>526</v>
      </c>
      <c r="F43" s="97">
        <v>29824529</v>
      </c>
      <c r="G43" s="97">
        <v>29824529</v>
      </c>
    </row>
    <row r="44" spans="1:7" ht="66" customHeight="1">
      <c r="A44" s="26">
        <v>32</v>
      </c>
      <c r="B44" s="63" t="s">
        <v>170</v>
      </c>
      <c r="C44" s="96" t="s">
        <v>556</v>
      </c>
      <c r="D44" s="96" t="s">
        <v>559</v>
      </c>
      <c r="E44" s="96" t="s">
        <v>486</v>
      </c>
      <c r="F44" s="97">
        <v>0</v>
      </c>
      <c r="G44" s="97">
        <v>0</v>
      </c>
    </row>
    <row r="45" spans="1:7" ht="25.5">
      <c r="A45" s="116">
        <v>33</v>
      </c>
      <c r="B45" s="63" t="s">
        <v>22</v>
      </c>
      <c r="C45" s="96" t="s">
        <v>556</v>
      </c>
      <c r="D45" s="96" t="s">
        <v>559</v>
      </c>
      <c r="E45" s="96" t="s">
        <v>493</v>
      </c>
      <c r="F45" s="97">
        <v>-556453</v>
      </c>
      <c r="G45" s="97">
        <v>-556453</v>
      </c>
    </row>
    <row r="46" spans="1:7" ht="12.75">
      <c r="A46" s="26">
        <v>34</v>
      </c>
      <c r="B46" s="63" t="s">
        <v>161</v>
      </c>
      <c r="C46" s="96" t="s">
        <v>556</v>
      </c>
      <c r="D46" s="96" t="s">
        <v>559</v>
      </c>
      <c r="E46" s="96" t="s">
        <v>526</v>
      </c>
      <c r="F46" s="97">
        <v>556453</v>
      </c>
      <c r="G46" s="97">
        <v>556453</v>
      </c>
    </row>
    <row r="47" spans="1:7" ht="38.25">
      <c r="A47" s="116">
        <v>35</v>
      </c>
      <c r="B47" s="63" t="s">
        <v>77</v>
      </c>
      <c r="C47" s="96" t="s">
        <v>556</v>
      </c>
      <c r="D47" s="96" t="s">
        <v>560</v>
      </c>
      <c r="E47" s="96" t="s">
        <v>486</v>
      </c>
      <c r="F47" s="97">
        <v>-7963533</v>
      </c>
      <c r="G47" s="97">
        <v>-8073210</v>
      </c>
    </row>
    <row r="48" spans="1:7" ht="12.75">
      <c r="A48" s="26">
        <v>36</v>
      </c>
      <c r="B48" s="63" t="s">
        <v>177</v>
      </c>
      <c r="C48" s="96" t="s">
        <v>556</v>
      </c>
      <c r="D48" s="96" t="s">
        <v>560</v>
      </c>
      <c r="E48" s="96" t="s">
        <v>514</v>
      </c>
      <c r="F48" s="97">
        <v>-15942003</v>
      </c>
      <c r="G48" s="97">
        <v>-16371233</v>
      </c>
    </row>
    <row r="49" spans="1:7" ht="25.5">
      <c r="A49" s="116">
        <v>37</v>
      </c>
      <c r="B49" s="63" t="s">
        <v>22</v>
      </c>
      <c r="C49" s="96" t="s">
        <v>556</v>
      </c>
      <c r="D49" s="96" t="s">
        <v>560</v>
      </c>
      <c r="E49" s="96" t="s">
        <v>493</v>
      </c>
      <c r="F49" s="97">
        <v>-19665551</v>
      </c>
      <c r="G49" s="97">
        <v>-19238767</v>
      </c>
    </row>
    <row r="50" spans="1:7" ht="12.75">
      <c r="A50" s="26">
        <v>38</v>
      </c>
      <c r="B50" s="63" t="s">
        <v>161</v>
      </c>
      <c r="C50" s="96" t="s">
        <v>556</v>
      </c>
      <c r="D50" s="96" t="s">
        <v>560</v>
      </c>
      <c r="E50" s="96" t="s">
        <v>526</v>
      </c>
      <c r="F50" s="97">
        <v>28212720</v>
      </c>
      <c r="G50" s="97">
        <v>28103043</v>
      </c>
    </row>
    <row r="51" spans="1:7" ht="12.75">
      <c r="A51" s="116">
        <v>39</v>
      </c>
      <c r="B51" s="63" t="s">
        <v>23</v>
      </c>
      <c r="C51" s="96" t="s">
        <v>556</v>
      </c>
      <c r="D51" s="96" t="s">
        <v>560</v>
      </c>
      <c r="E51" s="96" t="s">
        <v>508</v>
      </c>
      <c r="F51" s="97">
        <v>0</v>
      </c>
      <c r="G51" s="97">
        <v>0</v>
      </c>
    </row>
    <row r="52" spans="1:7" ht="12.75">
      <c r="A52" s="26">
        <v>40</v>
      </c>
      <c r="B52" s="63" t="s">
        <v>164</v>
      </c>
      <c r="C52" s="96" t="s">
        <v>556</v>
      </c>
      <c r="D52" s="96" t="s">
        <v>560</v>
      </c>
      <c r="E52" s="96" t="s">
        <v>496</v>
      </c>
      <c r="F52" s="97">
        <v>-568699</v>
      </c>
      <c r="G52" s="97">
        <v>-566253</v>
      </c>
    </row>
    <row r="53" spans="1:7" ht="12.75">
      <c r="A53" s="116">
        <v>41</v>
      </c>
      <c r="B53" s="65" t="s">
        <v>65</v>
      </c>
      <c r="C53" s="162" t="s">
        <v>561</v>
      </c>
      <c r="D53" s="162" t="s">
        <v>485</v>
      </c>
      <c r="E53" s="162" t="s">
        <v>486</v>
      </c>
      <c r="F53" s="97">
        <v>1796023</v>
      </c>
      <c r="G53" s="97">
        <v>-2312805</v>
      </c>
    </row>
    <row r="54" spans="1:7" ht="18" customHeight="1">
      <c r="A54" s="26">
        <v>42</v>
      </c>
      <c r="B54" s="63" t="s">
        <v>40</v>
      </c>
      <c r="C54" s="96" t="s">
        <v>561</v>
      </c>
      <c r="D54" s="96" t="s">
        <v>250</v>
      </c>
      <c r="E54" s="96" t="s">
        <v>486</v>
      </c>
      <c r="F54" s="97">
        <v>-2203977</v>
      </c>
      <c r="G54" s="97">
        <v>-2312805</v>
      </c>
    </row>
    <row r="55" spans="1:7" ht="25.5">
      <c r="A55" s="116">
        <v>43</v>
      </c>
      <c r="B55" s="63" t="s">
        <v>98</v>
      </c>
      <c r="C55" s="96" t="s">
        <v>561</v>
      </c>
      <c r="D55" s="96" t="s">
        <v>252</v>
      </c>
      <c r="E55" s="96" t="s">
        <v>486</v>
      </c>
      <c r="F55" s="97">
        <v>-2203977</v>
      </c>
      <c r="G55" s="97">
        <v>-2312805</v>
      </c>
    </row>
    <row r="56" spans="1:7" ht="67.5" customHeight="1">
      <c r="A56" s="26">
        <v>44</v>
      </c>
      <c r="B56" s="63" t="s">
        <v>166</v>
      </c>
      <c r="C56" s="96" t="s">
        <v>561</v>
      </c>
      <c r="D56" s="96" t="s">
        <v>566</v>
      </c>
      <c r="E56" s="96" t="s">
        <v>486</v>
      </c>
      <c r="F56" s="97">
        <v>0</v>
      </c>
      <c r="G56" s="97">
        <v>0</v>
      </c>
    </row>
    <row r="57" spans="1:7" ht="12.75">
      <c r="A57" s="116">
        <v>45</v>
      </c>
      <c r="B57" s="63" t="s">
        <v>177</v>
      </c>
      <c r="C57" s="96" t="s">
        <v>561</v>
      </c>
      <c r="D57" s="96" t="s">
        <v>566</v>
      </c>
      <c r="E57" s="96" t="s">
        <v>514</v>
      </c>
      <c r="F57" s="97">
        <v>-60684596</v>
      </c>
      <c r="G57" s="97">
        <v>-60684596</v>
      </c>
    </row>
    <row r="58" spans="1:7" ht="12.75">
      <c r="A58" s="26">
        <v>46</v>
      </c>
      <c r="B58" s="63" t="s">
        <v>161</v>
      </c>
      <c r="C58" s="96" t="s">
        <v>561</v>
      </c>
      <c r="D58" s="96" t="s">
        <v>566</v>
      </c>
      <c r="E58" s="96" t="s">
        <v>526</v>
      </c>
      <c r="F58" s="97">
        <v>60684596</v>
      </c>
      <c r="G58" s="97">
        <v>60684596</v>
      </c>
    </row>
    <row r="59" spans="1:7" ht="12.75">
      <c r="A59" s="116">
        <v>47</v>
      </c>
      <c r="B59" s="63" t="s">
        <v>160</v>
      </c>
      <c r="C59" s="96" t="s">
        <v>561</v>
      </c>
      <c r="D59" s="96" t="s">
        <v>566</v>
      </c>
      <c r="E59" s="96" t="s">
        <v>558</v>
      </c>
      <c r="F59" s="97">
        <v>0</v>
      </c>
      <c r="G59" s="97">
        <v>0</v>
      </c>
    </row>
    <row r="60" spans="1:7" ht="67.5" customHeight="1">
      <c r="A60" s="26">
        <v>48</v>
      </c>
      <c r="B60" s="63" t="s">
        <v>171</v>
      </c>
      <c r="C60" s="96" t="s">
        <v>561</v>
      </c>
      <c r="D60" s="96" t="s">
        <v>567</v>
      </c>
      <c r="E60" s="96" t="s">
        <v>486</v>
      </c>
      <c r="F60" s="97">
        <v>0</v>
      </c>
      <c r="G60" s="97">
        <v>0</v>
      </c>
    </row>
    <row r="61" spans="1:7" ht="25.5">
      <c r="A61" s="116">
        <v>49</v>
      </c>
      <c r="B61" s="63" t="s">
        <v>22</v>
      </c>
      <c r="C61" s="96" t="s">
        <v>561</v>
      </c>
      <c r="D61" s="96" t="s">
        <v>567</v>
      </c>
      <c r="E61" s="96" t="s">
        <v>493</v>
      </c>
      <c r="F61" s="97">
        <v>-1103236</v>
      </c>
      <c r="G61" s="97">
        <v>-1103236</v>
      </c>
    </row>
    <row r="62" spans="1:7" ht="12.75">
      <c r="A62" s="26">
        <v>50</v>
      </c>
      <c r="B62" s="63" t="s">
        <v>161</v>
      </c>
      <c r="C62" s="96" t="s">
        <v>561</v>
      </c>
      <c r="D62" s="96" t="s">
        <v>567</v>
      </c>
      <c r="E62" s="96" t="s">
        <v>526</v>
      </c>
      <c r="F62" s="97">
        <v>1103236</v>
      </c>
      <c r="G62" s="97">
        <v>1103236</v>
      </c>
    </row>
    <row r="63" spans="1:7" ht="25.5">
      <c r="A63" s="116">
        <v>51</v>
      </c>
      <c r="B63" s="63" t="s">
        <v>61</v>
      </c>
      <c r="C63" s="96" t="s">
        <v>561</v>
      </c>
      <c r="D63" s="96" t="s">
        <v>568</v>
      </c>
      <c r="E63" s="96" t="s">
        <v>486</v>
      </c>
      <c r="F63" s="97">
        <v>0</v>
      </c>
      <c r="G63" s="97">
        <v>0</v>
      </c>
    </row>
    <row r="64" spans="1:7" ht="25.5">
      <c r="A64" s="26">
        <v>52</v>
      </c>
      <c r="B64" s="63" t="s">
        <v>22</v>
      </c>
      <c r="C64" s="96" t="s">
        <v>561</v>
      </c>
      <c r="D64" s="96" t="s">
        <v>568</v>
      </c>
      <c r="E64" s="96" t="s">
        <v>493</v>
      </c>
      <c r="F64" s="97">
        <v>-11898967</v>
      </c>
      <c r="G64" s="97">
        <v>-11898967</v>
      </c>
    </row>
    <row r="65" spans="1:7" ht="12.75">
      <c r="A65" s="116">
        <v>53</v>
      </c>
      <c r="B65" s="63" t="s">
        <v>161</v>
      </c>
      <c r="C65" s="96" t="s">
        <v>561</v>
      </c>
      <c r="D65" s="96" t="s">
        <v>568</v>
      </c>
      <c r="E65" s="96" t="s">
        <v>526</v>
      </c>
      <c r="F65" s="97">
        <v>11898967</v>
      </c>
      <c r="G65" s="97">
        <v>11898967</v>
      </c>
    </row>
    <row r="66" spans="1:7" ht="38.25">
      <c r="A66" s="26">
        <v>54</v>
      </c>
      <c r="B66" s="63" t="s">
        <v>78</v>
      </c>
      <c r="C66" s="96" t="s">
        <v>561</v>
      </c>
      <c r="D66" s="96" t="s">
        <v>569</v>
      </c>
      <c r="E66" s="96" t="s">
        <v>486</v>
      </c>
      <c r="F66" s="97">
        <v>-2203977</v>
      </c>
      <c r="G66" s="97">
        <v>-2312805</v>
      </c>
    </row>
    <row r="67" spans="1:7" ht="12.75">
      <c r="A67" s="116">
        <v>55</v>
      </c>
      <c r="B67" s="63" t="s">
        <v>177</v>
      </c>
      <c r="C67" s="96" t="s">
        <v>561</v>
      </c>
      <c r="D67" s="96" t="s">
        <v>569</v>
      </c>
      <c r="E67" s="96" t="s">
        <v>514</v>
      </c>
      <c r="F67" s="97">
        <v>-30998180</v>
      </c>
      <c r="G67" s="97">
        <v>-31806334</v>
      </c>
    </row>
    <row r="68" spans="1:7" ht="25.5">
      <c r="A68" s="26">
        <v>56</v>
      </c>
      <c r="B68" s="63" t="s">
        <v>22</v>
      </c>
      <c r="C68" s="96" t="s">
        <v>561</v>
      </c>
      <c r="D68" s="96" t="s">
        <v>569</v>
      </c>
      <c r="E68" s="96" t="s">
        <v>493</v>
      </c>
      <c r="F68" s="97">
        <v>-20618265</v>
      </c>
      <c r="G68" s="97">
        <v>-19808314</v>
      </c>
    </row>
    <row r="69" spans="1:7" ht="12.75">
      <c r="A69" s="116">
        <v>57</v>
      </c>
      <c r="B69" s="63" t="s">
        <v>161</v>
      </c>
      <c r="C69" s="96" t="s">
        <v>561</v>
      </c>
      <c r="D69" s="96" t="s">
        <v>569</v>
      </c>
      <c r="E69" s="96" t="s">
        <v>526</v>
      </c>
      <c r="F69" s="97">
        <v>49927246</v>
      </c>
      <c r="G69" s="97">
        <v>49818418</v>
      </c>
    </row>
    <row r="70" spans="1:7" ht="12.75">
      <c r="A70" s="26">
        <v>58</v>
      </c>
      <c r="B70" s="63" t="s">
        <v>164</v>
      </c>
      <c r="C70" s="96" t="s">
        <v>561</v>
      </c>
      <c r="D70" s="96" t="s">
        <v>569</v>
      </c>
      <c r="E70" s="96" t="s">
        <v>496</v>
      </c>
      <c r="F70" s="97">
        <v>-514778</v>
      </c>
      <c r="G70" s="97">
        <v>-516575</v>
      </c>
    </row>
    <row r="71" spans="1:7" ht="43.5" customHeight="1">
      <c r="A71" s="116">
        <v>59</v>
      </c>
      <c r="B71" s="63" t="s">
        <v>46</v>
      </c>
      <c r="C71" s="96" t="s">
        <v>561</v>
      </c>
      <c r="D71" s="96" t="s">
        <v>322</v>
      </c>
      <c r="E71" s="96" t="s">
        <v>486</v>
      </c>
      <c r="F71" s="97">
        <v>4000000</v>
      </c>
      <c r="G71" s="97">
        <v>0</v>
      </c>
    </row>
    <row r="72" spans="1:7" ht="39.75" customHeight="1">
      <c r="A72" s="116">
        <v>61</v>
      </c>
      <c r="B72" s="63" t="s">
        <v>7</v>
      </c>
      <c r="C72" s="96" t="s">
        <v>561</v>
      </c>
      <c r="D72" s="96" t="s">
        <v>570</v>
      </c>
      <c r="E72" s="96" t="s">
        <v>486</v>
      </c>
      <c r="F72" s="97">
        <v>4000000</v>
      </c>
      <c r="G72" s="97">
        <v>0</v>
      </c>
    </row>
    <row r="73" spans="1:7" ht="12.75">
      <c r="A73" s="26">
        <v>62</v>
      </c>
      <c r="B73" s="63" t="s">
        <v>6</v>
      </c>
      <c r="C73" s="96" t="s">
        <v>561</v>
      </c>
      <c r="D73" s="96" t="s">
        <v>570</v>
      </c>
      <c r="E73" s="96" t="s">
        <v>549</v>
      </c>
      <c r="F73" s="97">
        <v>4000000</v>
      </c>
      <c r="G73" s="97">
        <v>0</v>
      </c>
    </row>
    <row r="74" spans="2:7" ht="12.75">
      <c r="B74" s="211" t="s">
        <v>267</v>
      </c>
      <c r="C74" s="212"/>
      <c r="D74" s="212"/>
      <c r="E74" s="212"/>
      <c r="F74" s="98">
        <v>-10167510</v>
      </c>
      <c r="G74" s="98">
        <v>-10386015</v>
      </c>
    </row>
    <row r="80" spans="2:6" ht="12.75">
      <c r="B80" s="2" t="s">
        <v>225</v>
      </c>
      <c r="C80" s="2"/>
      <c r="D80" s="2"/>
      <c r="E80" s="2"/>
      <c r="F80" s="25"/>
    </row>
    <row r="81" spans="2:7" ht="12.75">
      <c r="B81" s="189" t="s">
        <v>226</v>
      </c>
      <c r="C81" s="189"/>
      <c r="D81" s="189"/>
      <c r="E81" s="189"/>
      <c r="F81" s="189"/>
      <c r="G81" s="189"/>
    </row>
    <row r="82" ht="12.75">
      <c r="B82"/>
    </row>
    <row r="83" spans="2:7" ht="12.75">
      <c r="B83" s="1" t="s">
        <v>111</v>
      </c>
      <c r="C83" s="199" t="s">
        <v>110</v>
      </c>
      <c r="D83" s="199"/>
      <c r="E83" s="199"/>
      <c r="F83" s="199"/>
      <c r="G83" s="199"/>
    </row>
  </sheetData>
  <sheetProtection/>
  <autoFilter ref="A12:G74"/>
  <mergeCells count="5">
    <mergeCell ref="C83:G83"/>
    <mergeCell ref="B9:F9"/>
    <mergeCell ref="B10:F10"/>
    <mergeCell ref="B74:E74"/>
    <mergeCell ref="B81:G81"/>
  </mergeCells>
  <printOptions/>
  <pageMargins left="0.7086614173228347" right="0.31496062992125984" top="0.35433070866141736" bottom="0.35433070866141736" header="0.1968503937007874" footer="0.1181102362204724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3"/>
  <sheetViews>
    <sheetView view="pageBreakPreview" zoomScaleSheetLayoutView="100" zoomScalePageLayoutView="0" workbookViewId="0" topLeftCell="A310">
      <selection activeCell="H324" sqref="H324"/>
    </sheetView>
  </sheetViews>
  <sheetFormatPr defaultColWidth="9.00390625" defaultRowHeight="26.25" customHeight="1"/>
  <cols>
    <col min="1" max="1" width="5.375" style="0" customWidth="1"/>
    <col min="2" max="2" width="63.125" style="24" customWidth="1"/>
    <col min="3" max="3" width="6.375" style="0" customWidth="1"/>
    <col min="4" max="4" width="6.625" style="0" customWidth="1"/>
    <col min="5" max="5" width="10.75390625" style="0" customWidth="1"/>
    <col min="6" max="6" width="6.00390625" style="0" customWidth="1"/>
    <col min="7" max="7" width="14.75390625" style="0" customWidth="1"/>
    <col min="8" max="8" width="18.875" style="0" customWidth="1"/>
  </cols>
  <sheetData>
    <row r="1" spans="4:5" ht="17.25" customHeight="1">
      <c r="D1" s="21" t="s">
        <v>479</v>
      </c>
      <c r="E1" s="22"/>
    </row>
    <row r="2" spans="3:4" ht="17.25" customHeight="1">
      <c r="C2" s="222" t="s">
        <v>239</v>
      </c>
      <c r="D2" s="222"/>
    </row>
    <row r="3" spans="1:7" ht="16.5" customHeight="1">
      <c r="A3" s="12"/>
      <c r="C3" s="223" t="s">
        <v>218</v>
      </c>
      <c r="D3" s="223"/>
      <c r="E3" s="223"/>
      <c r="F3" s="223"/>
      <c r="G3" s="223"/>
    </row>
    <row r="4" spans="1:7" ht="14.25" customHeight="1">
      <c r="A4" s="12"/>
      <c r="C4" s="223" t="s">
        <v>304</v>
      </c>
      <c r="D4" s="223"/>
      <c r="E4" s="223"/>
      <c r="F4" s="223"/>
      <c r="G4" s="223"/>
    </row>
    <row r="5" spans="1:7" ht="18" customHeight="1">
      <c r="A5" s="12"/>
      <c r="C5" s="223" t="s">
        <v>305</v>
      </c>
      <c r="D5" s="223"/>
      <c r="E5" s="223"/>
      <c r="F5" s="223"/>
      <c r="G5" s="223"/>
    </row>
    <row r="6" spans="1:7" ht="18" customHeight="1">
      <c r="A6" s="12"/>
      <c r="C6" s="224" t="s">
        <v>306</v>
      </c>
      <c r="D6" s="224"/>
      <c r="E6" s="224"/>
      <c r="F6" s="224"/>
      <c r="G6" s="224"/>
    </row>
    <row r="7" spans="1:7" ht="18" customHeight="1">
      <c r="A7" s="12"/>
      <c r="C7" s="190" t="s">
        <v>307</v>
      </c>
      <c r="D7" s="190"/>
      <c r="E7" s="190"/>
      <c r="F7" s="190"/>
      <c r="G7" s="190"/>
    </row>
    <row r="8" spans="1:7" ht="37.5" customHeight="1">
      <c r="A8" s="12"/>
      <c r="B8" s="13" t="s">
        <v>303</v>
      </c>
      <c r="C8" s="14"/>
      <c r="D8" s="15"/>
      <c r="E8" s="14"/>
      <c r="F8" s="14"/>
      <c r="G8" s="16"/>
    </row>
    <row r="9" spans="1:6" ht="12.75" hidden="1">
      <c r="A9" s="12"/>
      <c r="C9" s="5"/>
      <c r="E9" s="5"/>
      <c r="F9" s="5"/>
    </row>
    <row r="10" spans="1:7" ht="77.25" customHeight="1">
      <c r="A10" s="17" t="s">
        <v>273</v>
      </c>
      <c r="B10" s="101" t="s">
        <v>260</v>
      </c>
      <c r="C10" s="18" t="s">
        <v>274</v>
      </c>
      <c r="D10" s="18" t="s">
        <v>269</v>
      </c>
      <c r="E10" s="18" t="s">
        <v>270</v>
      </c>
      <c r="F10" s="18" t="s">
        <v>271</v>
      </c>
      <c r="G10" s="18" t="s">
        <v>275</v>
      </c>
    </row>
    <row r="11" spans="1:7" ht="27.75" customHeight="1">
      <c r="A11" s="11">
        <v>1</v>
      </c>
      <c r="B11" s="65" t="s">
        <v>191</v>
      </c>
      <c r="C11" s="162" t="s">
        <v>597</v>
      </c>
      <c r="D11" s="162" t="s">
        <v>598</v>
      </c>
      <c r="E11" s="162" t="s">
        <v>485</v>
      </c>
      <c r="F11" s="162" t="s">
        <v>486</v>
      </c>
      <c r="G11" s="97">
        <v>131400</v>
      </c>
    </row>
    <row r="12" spans="1:7" ht="12" customHeight="1">
      <c r="A12" s="11">
        <v>2</v>
      </c>
      <c r="B12" s="65" t="s">
        <v>50</v>
      </c>
      <c r="C12" s="96" t="s">
        <v>597</v>
      </c>
      <c r="D12" s="96" t="s">
        <v>527</v>
      </c>
      <c r="E12" s="96" t="s">
        <v>485</v>
      </c>
      <c r="F12" s="96" t="s">
        <v>486</v>
      </c>
      <c r="G12" s="97">
        <v>131400</v>
      </c>
    </row>
    <row r="13" spans="1:7" ht="12" customHeight="1">
      <c r="A13" s="11">
        <v>3</v>
      </c>
      <c r="B13" s="65" t="s">
        <v>11</v>
      </c>
      <c r="C13" s="96" t="s">
        <v>597</v>
      </c>
      <c r="D13" s="96" t="s">
        <v>530</v>
      </c>
      <c r="E13" s="96" t="s">
        <v>485</v>
      </c>
      <c r="F13" s="96" t="s">
        <v>486</v>
      </c>
      <c r="G13" s="97">
        <v>131400</v>
      </c>
    </row>
    <row r="14" spans="1:7" ht="29.25" customHeight="1">
      <c r="A14" s="11">
        <v>4</v>
      </c>
      <c r="B14" s="160" t="s">
        <v>45</v>
      </c>
      <c r="C14" s="96" t="s">
        <v>597</v>
      </c>
      <c r="D14" s="96" t="s">
        <v>530</v>
      </c>
      <c r="E14" s="96" t="s">
        <v>298</v>
      </c>
      <c r="F14" s="96" t="s">
        <v>486</v>
      </c>
      <c r="G14" s="97">
        <v>131400</v>
      </c>
    </row>
    <row r="15" spans="1:7" ht="27.75" customHeight="1">
      <c r="A15" s="11">
        <v>5</v>
      </c>
      <c r="B15" s="160" t="s">
        <v>90</v>
      </c>
      <c r="C15" s="96" t="s">
        <v>597</v>
      </c>
      <c r="D15" s="96" t="s">
        <v>530</v>
      </c>
      <c r="E15" s="96" t="s">
        <v>299</v>
      </c>
      <c r="F15" s="96" t="s">
        <v>486</v>
      </c>
      <c r="G15" s="97">
        <v>131400</v>
      </c>
    </row>
    <row r="16" spans="1:7" ht="25.5" customHeight="1">
      <c r="A16" s="11">
        <v>6</v>
      </c>
      <c r="B16" s="160" t="s">
        <v>154</v>
      </c>
      <c r="C16" s="96" t="s">
        <v>597</v>
      </c>
      <c r="D16" s="96" t="s">
        <v>530</v>
      </c>
      <c r="E16" s="96" t="s">
        <v>533</v>
      </c>
      <c r="F16" s="96" t="s">
        <v>486</v>
      </c>
      <c r="G16" s="97">
        <v>131400</v>
      </c>
    </row>
    <row r="17" spans="1:7" ht="27" customHeight="1">
      <c r="A17" s="11">
        <v>7</v>
      </c>
      <c r="B17" s="160" t="s">
        <v>22</v>
      </c>
      <c r="C17" s="96" t="s">
        <v>597</v>
      </c>
      <c r="D17" s="96" t="s">
        <v>530</v>
      </c>
      <c r="E17" s="96" t="s">
        <v>533</v>
      </c>
      <c r="F17" s="96" t="s">
        <v>493</v>
      </c>
      <c r="G17" s="97">
        <v>131400</v>
      </c>
    </row>
    <row r="18" spans="1:7" ht="28.5" customHeight="1">
      <c r="A18" s="11">
        <v>8</v>
      </c>
      <c r="B18" s="65" t="s">
        <v>192</v>
      </c>
      <c r="C18" s="162" t="s">
        <v>599</v>
      </c>
      <c r="D18" s="162" t="s">
        <v>598</v>
      </c>
      <c r="E18" s="162" t="s">
        <v>485</v>
      </c>
      <c r="F18" s="162" t="s">
        <v>486</v>
      </c>
      <c r="G18" s="97">
        <v>0</v>
      </c>
    </row>
    <row r="19" spans="1:7" ht="13.5" customHeight="1">
      <c r="A19" s="11">
        <v>9</v>
      </c>
      <c r="B19" s="65" t="s">
        <v>62</v>
      </c>
      <c r="C19" s="96" t="s">
        <v>599</v>
      </c>
      <c r="D19" s="96" t="s">
        <v>484</v>
      </c>
      <c r="E19" s="96" t="s">
        <v>485</v>
      </c>
      <c r="F19" s="96" t="s">
        <v>486</v>
      </c>
      <c r="G19" s="97">
        <v>700</v>
      </c>
    </row>
    <row r="20" spans="1:7" ht="40.5" customHeight="1">
      <c r="A20" s="11">
        <v>10</v>
      </c>
      <c r="B20" s="65" t="s">
        <v>174</v>
      </c>
      <c r="C20" s="96" t="s">
        <v>599</v>
      </c>
      <c r="D20" s="96" t="s">
        <v>494</v>
      </c>
      <c r="E20" s="96" t="s">
        <v>485</v>
      </c>
      <c r="F20" s="96" t="s">
        <v>486</v>
      </c>
      <c r="G20" s="97">
        <v>700</v>
      </c>
    </row>
    <row r="21" spans="1:7" ht="12.75" customHeight="1">
      <c r="A21" s="11">
        <v>11</v>
      </c>
      <c r="B21" s="178" t="s">
        <v>9</v>
      </c>
      <c r="C21" s="185" t="s">
        <v>599</v>
      </c>
      <c r="D21" s="185" t="s">
        <v>494</v>
      </c>
      <c r="E21" s="185" t="s">
        <v>488</v>
      </c>
      <c r="F21" s="96" t="s">
        <v>486</v>
      </c>
      <c r="G21" s="97">
        <v>700</v>
      </c>
    </row>
    <row r="22" spans="1:7" ht="27.75" customHeight="1">
      <c r="A22" s="11">
        <v>12</v>
      </c>
      <c r="B22" s="160" t="s">
        <v>57</v>
      </c>
      <c r="C22" s="96" t="s">
        <v>599</v>
      </c>
      <c r="D22" s="96" t="s">
        <v>494</v>
      </c>
      <c r="E22" s="96" t="s">
        <v>497</v>
      </c>
      <c r="F22" s="96" t="s">
        <v>486</v>
      </c>
      <c r="G22" s="97">
        <v>700</v>
      </c>
    </row>
    <row r="23" spans="1:7" ht="27" customHeight="1">
      <c r="A23" s="11">
        <v>13</v>
      </c>
      <c r="B23" s="160" t="s">
        <v>22</v>
      </c>
      <c r="C23" s="96" t="s">
        <v>599</v>
      </c>
      <c r="D23" s="96" t="s">
        <v>494</v>
      </c>
      <c r="E23" s="96" t="s">
        <v>497</v>
      </c>
      <c r="F23" s="96" t="s">
        <v>493</v>
      </c>
      <c r="G23" s="97">
        <v>700</v>
      </c>
    </row>
    <row r="24" spans="1:7" ht="28.5" customHeight="1">
      <c r="A24" s="11">
        <v>14</v>
      </c>
      <c r="B24" s="65" t="s">
        <v>49</v>
      </c>
      <c r="C24" s="96" t="s">
        <v>599</v>
      </c>
      <c r="D24" s="96" t="s">
        <v>518</v>
      </c>
      <c r="E24" s="96" t="s">
        <v>485</v>
      </c>
      <c r="F24" s="96" t="s">
        <v>486</v>
      </c>
      <c r="G24" s="97">
        <v>-700</v>
      </c>
    </row>
    <row r="25" spans="1:7" ht="15" customHeight="1">
      <c r="A25" s="11">
        <v>15</v>
      </c>
      <c r="B25" s="65" t="s">
        <v>59</v>
      </c>
      <c r="C25" s="96" t="s">
        <v>599</v>
      </c>
      <c r="D25" s="96" t="s">
        <v>521</v>
      </c>
      <c r="E25" s="96" t="s">
        <v>485</v>
      </c>
      <c r="F25" s="96" t="s">
        <v>486</v>
      </c>
      <c r="G25" s="97">
        <v>-700</v>
      </c>
    </row>
    <row r="26" spans="1:7" ht="29.25" customHeight="1">
      <c r="A26" s="11">
        <v>16</v>
      </c>
      <c r="B26" s="160" t="s">
        <v>38</v>
      </c>
      <c r="C26" s="96" t="s">
        <v>599</v>
      </c>
      <c r="D26" s="96" t="s">
        <v>521</v>
      </c>
      <c r="E26" s="96" t="s">
        <v>288</v>
      </c>
      <c r="F26" s="96" t="s">
        <v>486</v>
      </c>
      <c r="G26" s="97">
        <v>-700</v>
      </c>
    </row>
    <row r="27" spans="1:7" ht="27" customHeight="1">
      <c r="A27" s="11">
        <v>17</v>
      </c>
      <c r="B27" s="160" t="s">
        <v>87</v>
      </c>
      <c r="C27" s="96" t="s">
        <v>599</v>
      </c>
      <c r="D27" s="96" t="s">
        <v>521</v>
      </c>
      <c r="E27" s="96" t="s">
        <v>290</v>
      </c>
      <c r="F27" s="96" t="s">
        <v>486</v>
      </c>
      <c r="G27" s="97">
        <v>-700</v>
      </c>
    </row>
    <row r="28" spans="1:7" ht="15" customHeight="1">
      <c r="A28" s="11">
        <v>18</v>
      </c>
      <c r="B28" s="160" t="s">
        <v>60</v>
      </c>
      <c r="C28" s="96" t="s">
        <v>599</v>
      </c>
      <c r="D28" s="96" t="s">
        <v>521</v>
      </c>
      <c r="E28" s="96" t="s">
        <v>523</v>
      </c>
      <c r="F28" s="96" t="s">
        <v>486</v>
      </c>
      <c r="G28" s="97">
        <v>-700</v>
      </c>
    </row>
    <row r="29" spans="1:7" ht="27" customHeight="1">
      <c r="A29" s="11">
        <v>19</v>
      </c>
      <c r="B29" s="160" t="s">
        <v>22</v>
      </c>
      <c r="C29" s="96" t="s">
        <v>599</v>
      </c>
      <c r="D29" s="96" t="s">
        <v>521</v>
      </c>
      <c r="E29" s="96" t="s">
        <v>523</v>
      </c>
      <c r="F29" s="96" t="s">
        <v>493</v>
      </c>
      <c r="G29" s="97">
        <v>-700</v>
      </c>
    </row>
    <row r="30" spans="1:7" ht="27" customHeight="1">
      <c r="A30" s="11">
        <v>20</v>
      </c>
      <c r="B30" s="65" t="s">
        <v>193</v>
      </c>
      <c r="C30" s="162" t="s">
        <v>600</v>
      </c>
      <c r="D30" s="162" t="s">
        <v>598</v>
      </c>
      <c r="E30" s="162" t="s">
        <v>485</v>
      </c>
      <c r="F30" s="162" t="s">
        <v>486</v>
      </c>
      <c r="G30" s="97">
        <v>4564</v>
      </c>
    </row>
    <row r="31" spans="1:7" ht="13.5" customHeight="1">
      <c r="A31" s="11">
        <v>21</v>
      </c>
      <c r="B31" s="65" t="s">
        <v>62</v>
      </c>
      <c r="C31" s="96" t="s">
        <v>600</v>
      </c>
      <c r="D31" s="96" t="s">
        <v>484</v>
      </c>
      <c r="E31" s="96" t="s">
        <v>485</v>
      </c>
      <c r="F31" s="96" t="s">
        <v>486</v>
      </c>
      <c r="G31" s="97">
        <v>-15436</v>
      </c>
    </row>
    <row r="32" spans="1:7" ht="40.5" customHeight="1">
      <c r="A32" s="11">
        <v>22</v>
      </c>
      <c r="B32" s="65" t="s">
        <v>174</v>
      </c>
      <c r="C32" s="96" t="s">
        <v>600</v>
      </c>
      <c r="D32" s="96" t="s">
        <v>494</v>
      </c>
      <c r="E32" s="96" t="s">
        <v>485</v>
      </c>
      <c r="F32" s="96" t="s">
        <v>486</v>
      </c>
      <c r="G32" s="97">
        <v>-15436</v>
      </c>
    </row>
    <row r="33" spans="1:7" ht="12.75" customHeight="1">
      <c r="A33" s="11">
        <v>23</v>
      </c>
      <c r="B33" s="160" t="s">
        <v>9</v>
      </c>
      <c r="C33" s="96" t="s">
        <v>600</v>
      </c>
      <c r="D33" s="96" t="s">
        <v>494</v>
      </c>
      <c r="E33" s="96" t="s">
        <v>488</v>
      </c>
      <c r="F33" s="96" t="s">
        <v>486</v>
      </c>
      <c r="G33" s="97">
        <v>-15436</v>
      </c>
    </row>
    <row r="34" spans="1:7" ht="27.75" customHeight="1">
      <c r="A34" s="11">
        <v>24</v>
      </c>
      <c r="B34" s="160" t="s">
        <v>57</v>
      </c>
      <c r="C34" s="96" t="s">
        <v>600</v>
      </c>
      <c r="D34" s="96" t="s">
        <v>494</v>
      </c>
      <c r="E34" s="96" t="s">
        <v>497</v>
      </c>
      <c r="F34" s="96" t="s">
        <v>486</v>
      </c>
      <c r="G34" s="97">
        <v>-15436</v>
      </c>
    </row>
    <row r="35" spans="1:7" ht="27" customHeight="1">
      <c r="A35" s="11">
        <v>25</v>
      </c>
      <c r="B35" s="160" t="s">
        <v>22</v>
      </c>
      <c r="C35" s="96" t="s">
        <v>600</v>
      </c>
      <c r="D35" s="96" t="s">
        <v>494</v>
      </c>
      <c r="E35" s="96" t="s">
        <v>497</v>
      </c>
      <c r="F35" s="96" t="s">
        <v>493</v>
      </c>
      <c r="G35" s="97">
        <v>-15436</v>
      </c>
    </row>
    <row r="36" spans="1:7" ht="12.75">
      <c r="A36" s="11">
        <v>26</v>
      </c>
      <c r="B36" s="65" t="s">
        <v>156</v>
      </c>
      <c r="C36" s="96" t="s">
        <v>600</v>
      </c>
      <c r="D36" s="96" t="s">
        <v>591</v>
      </c>
      <c r="E36" s="96" t="s">
        <v>485</v>
      </c>
      <c r="F36" s="96" t="s">
        <v>486</v>
      </c>
      <c r="G36" s="97">
        <v>20000</v>
      </c>
    </row>
    <row r="37" spans="1:7" ht="13.5" customHeight="1">
      <c r="A37" s="11">
        <v>27</v>
      </c>
      <c r="B37" s="65" t="s">
        <v>158</v>
      </c>
      <c r="C37" s="96" t="s">
        <v>600</v>
      </c>
      <c r="D37" s="96" t="s">
        <v>592</v>
      </c>
      <c r="E37" s="96" t="s">
        <v>485</v>
      </c>
      <c r="F37" s="96" t="s">
        <v>486</v>
      </c>
      <c r="G37" s="97">
        <v>20000</v>
      </c>
    </row>
    <row r="38" spans="1:7" ht="12.75" customHeight="1">
      <c r="A38" s="11">
        <v>28</v>
      </c>
      <c r="B38" s="160" t="s">
        <v>9</v>
      </c>
      <c r="C38" s="96" t="s">
        <v>600</v>
      </c>
      <c r="D38" s="96" t="s">
        <v>592</v>
      </c>
      <c r="E38" s="96" t="s">
        <v>488</v>
      </c>
      <c r="F38" s="96" t="s">
        <v>486</v>
      </c>
      <c r="G38" s="97">
        <v>20000</v>
      </c>
    </row>
    <row r="39" spans="1:7" ht="12.75" customHeight="1">
      <c r="A39" s="11">
        <v>29</v>
      </c>
      <c r="B39" s="160" t="s">
        <v>149</v>
      </c>
      <c r="C39" s="96" t="s">
        <v>600</v>
      </c>
      <c r="D39" s="96" t="s">
        <v>592</v>
      </c>
      <c r="E39" s="96" t="s">
        <v>503</v>
      </c>
      <c r="F39" s="96" t="s">
        <v>486</v>
      </c>
      <c r="G39" s="97">
        <v>20000</v>
      </c>
    </row>
    <row r="40" spans="1:7" ht="29.25" customHeight="1">
      <c r="A40" s="11">
        <v>30</v>
      </c>
      <c r="B40" s="160" t="s">
        <v>159</v>
      </c>
      <c r="C40" s="96" t="s">
        <v>600</v>
      </c>
      <c r="D40" s="96" t="s">
        <v>592</v>
      </c>
      <c r="E40" s="96" t="s">
        <v>503</v>
      </c>
      <c r="F40" s="96" t="s">
        <v>594</v>
      </c>
      <c r="G40" s="97">
        <v>20000</v>
      </c>
    </row>
    <row r="41" spans="1:7" ht="24.75" customHeight="1">
      <c r="A41" s="11">
        <v>31</v>
      </c>
      <c r="B41" s="65" t="s">
        <v>194</v>
      </c>
      <c r="C41" s="162" t="s">
        <v>601</v>
      </c>
      <c r="D41" s="162" t="s">
        <v>598</v>
      </c>
      <c r="E41" s="162" t="s">
        <v>485</v>
      </c>
      <c r="F41" s="162" t="s">
        <v>486</v>
      </c>
      <c r="G41" s="97">
        <v>0</v>
      </c>
    </row>
    <row r="42" spans="1:7" ht="12" customHeight="1">
      <c r="A42" s="11">
        <v>32</v>
      </c>
      <c r="B42" s="65" t="s">
        <v>50</v>
      </c>
      <c r="C42" s="96" t="s">
        <v>601</v>
      </c>
      <c r="D42" s="96" t="s">
        <v>527</v>
      </c>
      <c r="E42" s="96" t="s">
        <v>485</v>
      </c>
      <c r="F42" s="96" t="s">
        <v>486</v>
      </c>
      <c r="G42" s="97">
        <v>0</v>
      </c>
    </row>
    <row r="43" spans="1:7" ht="12" customHeight="1">
      <c r="A43" s="11">
        <v>33</v>
      </c>
      <c r="B43" s="65" t="s">
        <v>11</v>
      </c>
      <c r="C43" s="96" t="s">
        <v>601</v>
      </c>
      <c r="D43" s="96" t="s">
        <v>530</v>
      </c>
      <c r="E43" s="96" t="s">
        <v>485</v>
      </c>
      <c r="F43" s="96" t="s">
        <v>486</v>
      </c>
      <c r="G43" s="97">
        <v>0</v>
      </c>
    </row>
    <row r="44" spans="1:7" ht="25.5">
      <c r="A44" s="11">
        <v>34</v>
      </c>
      <c r="B44" s="160" t="s">
        <v>45</v>
      </c>
      <c r="C44" s="96" t="s">
        <v>601</v>
      </c>
      <c r="D44" s="96" t="s">
        <v>530</v>
      </c>
      <c r="E44" s="96" t="s">
        <v>298</v>
      </c>
      <c r="F44" s="96" t="s">
        <v>486</v>
      </c>
      <c r="G44" s="97">
        <v>0</v>
      </c>
    </row>
    <row r="45" spans="1:7" ht="26.25" customHeight="1">
      <c r="A45" s="11">
        <v>35</v>
      </c>
      <c r="B45" s="160" t="s">
        <v>82</v>
      </c>
      <c r="C45" s="96" t="s">
        <v>601</v>
      </c>
      <c r="D45" s="96" t="s">
        <v>530</v>
      </c>
      <c r="E45" s="96" t="s">
        <v>300</v>
      </c>
      <c r="F45" s="96" t="s">
        <v>486</v>
      </c>
      <c r="G45" s="97">
        <v>50000</v>
      </c>
    </row>
    <row r="46" spans="1:7" ht="27" customHeight="1">
      <c r="A46" s="11">
        <v>36</v>
      </c>
      <c r="B46" s="160" t="s">
        <v>142</v>
      </c>
      <c r="C46" s="96" t="s">
        <v>601</v>
      </c>
      <c r="D46" s="96" t="s">
        <v>530</v>
      </c>
      <c r="E46" s="96" t="s">
        <v>532</v>
      </c>
      <c r="F46" s="96" t="s">
        <v>486</v>
      </c>
      <c r="G46" s="97">
        <v>50000</v>
      </c>
    </row>
    <row r="47" spans="1:7" ht="27" customHeight="1">
      <c r="A47" s="11">
        <v>37</v>
      </c>
      <c r="B47" s="160" t="s">
        <v>22</v>
      </c>
      <c r="C47" s="96" t="s">
        <v>601</v>
      </c>
      <c r="D47" s="96" t="s">
        <v>530</v>
      </c>
      <c r="E47" s="96" t="s">
        <v>532</v>
      </c>
      <c r="F47" s="96" t="s">
        <v>493</v>
      </c>
      <c r="G47" s="97">
        <v>50000</v>
      </c>
    </row>
    <row r="48" spans="1:7" ht="26.25" customHeight="1">
      <c r="A48" s="11">
        <v>38</v>
      </c>
      <c r="B48" s="160" t="s">
        <v>90</v>
      </c>
      <c r="C48" s="96" t="s">
        <v>601</v>
      </c>
      <c r="D48" s="96" t="s">
        <v>530</v>
      </c>
      <c r="E48" s="96" t="s">
        <v>299</v>
      </c>
      <c r="F48" s="96" t="s">
        <v>486</v>
      </c>
      <c r="G48" s="97">
        <v>-50000</v>
      </c>
    </row>
    <row r="49" spans="1:7" ht="25.5" customHeight="1">
      <c r="A49" s="11">
        <v>39</v>
      </c>
      <c r="B49" s="160" t="s">
        <v>154</v>
      </c>
      <c r="C49" s="96" t="s">
        <v>601</v>
      </c>
      <c r="D49" s="96" t="s">
        <v>530</v>
      </c>
      <c r="E49" s="96" t="s">
        <v>533</v>
      </c>
      <c r="F49" s="96" t="s">
        <v>486</v>
      </c>
      <c r="G49" s="97">
        <v>-50000</v>
      </c>
    </row>
    <row r="50" spans="1:7" ht="27" customHeight="1">
      <c r="A50" s="11">
        <v>40</v>
      </c>
      <c r="B50" s="160" t="s">
        <v>22</v>
      </c>
      <c r="C50" s="96" t="s">
        <v>601</v>
      </c>
      <c r="D50" s="96" t="s">
        <v>530</v>
      </c>
      <c r="E50" s="96" t="s">
        <v>533</v>
      </c>
      <c r="F50" s="96" t="s">
        <v>493</v>
      </c>
      <c r="G50" s="97">
        <v>-50000</v>
      </c>
    </row>
    <row r="51" spans="1:7" ht="26.25" customHeight="1">
      <c r="A51" s="11">
        <v>41</v>
      </c>
      <c r="B51" s="65" t="s">
        <v>195</v>
      </c>
      <c r="C51" s="162" t="s">
        <v>602</v>
      </c>
      <c r="D51" s="162" t="s">
        <v>598</v>
      </c>
      <c r="E51" s="162" t="s">
        <v>485</v>
      </c>
      <c r="F51" s="162" t="s">
        <v>486</v>
      </c>
      <c r="G51" s="97">
        <v>-15436</v>
      </c>
    </row>
    <row r="52" spans="1:7" ht="13.5" customHeight="1">
      <c r="A52" s="11">
        <v>42</v>
      </c>
      <c r="B52" s="65" t="s">
        <v>62</v>
      </c>
      <c r="C52" s="96" t="s">
        <v>602</v>
      </c>
      <c r="D52" s="96" t="s">
        <v>484</v>
      </c>
      <c r="E52" s="96" t="s">
        <v>485</v>
      </c>
      <c r="F52" s="96" t="s">
        <v>486</v>
      </c>
      <c r="G52" s="97">
        <v>0</v>
      </c>
    </row>
    <row r="53" spans="1:7" ht="40.5" customHeight="1">
      <c r="A53" s="11">
        <v>43</v>
      </c>
      <c r="B53" s="65" t="s">
        <v>174</v>
      </c>
      <c r="C53" s="96" t="s">
        <v>602</v>
      </c>
      <c r="D53" s="96" t="s">
        <v>494</v>
      </c>
      <c r="E53" s="96" t="s">
        <v>485</v>
      </c>
      <c r="F53" s="96" t="s">
        <v>486</v>
      </c>
      <c r="G53" s="97">
        <v>0</v>
      </c>
    </row>
    <row r="54" spans="1:7" ht="12.75" customHeight="1">
      <c r="A54" s="11">
        <v>44</v>
      </c>
      <c r="B54" s="160" t="s">
        <v>9</v>
      </c>
      <c r="C54" s="96" t="s">
        <v>602</v>
      </c>
      <c r="D54" s="96" t="s">
        <v>494</v>
      </c>
      <c r="E54" s="96" t="s">
        <v>488</v>
      </c>
      <c r="F54" s="96" t="s">
        <v>486</v>
      </c>
      <c r="G54" s="97">
        <v>0</v>
      </c>
    </row>
    <row r="55" spans="1:7" ht="27.75" customHeight="1">
      <c r="A55" s="11">
        <v>45</v>
      </c>
      <c r="B55" s="160" t="s">
        <v>57</v>
      </c>
      <c r="C55" s="96" t="s">
        <v>602</v>
      </c>
      <c r="D55" s="96" t="s">
        <v>494</v>
      </c>
      <c r="E55" s="96" t="s">
        <v>497</v>
      </c>
      <c r="F55" s="96" t="s">
        <v>486</v>
      </c>
      <c r="G55" s="97">
        <v>0</v>
      </c>
    </row>
    <row r="56" spans="1:7" ht="15" customHeight="1">
      <c r="A56" s="11">
        <v>46</v>
      </c>
      <c r="B56" s="160" t="s">
        <v>145</v>
      </c>
      <c r="C56" s="96" t="s">
        <v>602</v>
      </c>
      <c r="D56" s="96" t="s">
        <v>494</v>
      </c>
      <c r="E56" s="96" t="s">
        <v>497</v>
      </c>
      <c r="F56" s="96" t="s">
        <v>490</v>
      </c>
      <c r="G56" s="97">
        <v>8600</v>
      </c>
    </row>
    <row r="57" spans="1:7" ht="27" customHeight="1">
      <c r="A57" s="11">
        <v>47</v>
      </c>
      <c r="B57" s="160" t="s">
        <v>22</v>
      </c>
      <c r="C57" s="96" t="s">
        <v>602</v>
      </c>
      <c r="D57" s="96" t="s">
        <v>494</v>
      </c>
      <c r="E57" s="96" t="s">
        <v>497</v>
      </c>
      <c r="F57" s="96" t="s">
        <v>493</v>
      </c>
      <c r="G57" s="97">
        <v>-8600</v>
      </c>
    </row>
    <row r="58" spans="1:7" ht="12" customHeight="1">
      <c r="A58" s="11">
        <v>48</v>
      </c>
      <c r="B58" s="65" t="s">
        <v>50</v>
      </c>
      <c r="C58" s="96" t="s">
        <v>602</v>
      </c>
      <c r="D58" s="96" t="s">
        <v>527</v>
      </c>
      <c r="E58" s="96" t="s">
        <v>485</v>
      </c>
      <c r="F58" s="96" t="s">
        <v>486</v>
      </c>
      <c r="G58" s="97">
        <v>-15436</v>
      </c>
    </row>
    <row r="59" spans="1:7" ht="12" customHeight="1">
      <c r="A59" s="11">
        <v>49</v>
      </c>
      <c r="B59" s="65" t="s">
        <v>11</v>
      </c>
      <c r="C59" s="96" t="s">
        <v>602</v>
      </c>
      <c r="D59" s="96" t="s">
        <v>530</v>
      </c>
      <c r="E59" s="96" t="s">
        <v>485</v>
      </c>
      <c r="F59" s="96" t="s">
        <v>486</v>
      </c>
      <c r="G59" s="97">
        <v>-15436</v>
      </c>
    </row>
    <row r="60" spans="1:7" ht="29.25" customHeight="1">
      <c r="A60" s="11">
        <v>50</v>
      </c>
      <c r="B60" s="160" t="s">
        <v>45</v>
      </c>
      <c r="C60" s="96" t="s">
        <v>602</v>
      </c>
      <c r="D60" s="96" t="s">
        <v>530</v>
      </c>
      <c r="E60" s="96" t="s">
        <v>298</v>
      </c>
      <c r="F60" s="96" t="s">
        <v>486</v>
      </c>
      <c r="G60" s="97">
        <v>-15436</v>
      </c>
    </row>
    <row r="61" spans="1:7" ht="26.25" customHeight="1">
      <c r="A61" s="11">
        <v>51</v>
      </c>
      <c r="B61" s="160" t="s">
        <v>90</v>
      </c>
      <c r="C61" s="96" t="s">
        <v>602</v>
      </c>
      <c r="D61" s="96" t="s">
        <v>530</v>
      </c>
      <c r="E61" s="96" t="s">
        <v>299</v>
      </c>
      <c r="F61" s="96" t="s">
        <v>486</v>
      </c>
      <c r="G61" s="97">
        <v>-15436</v>
      </c>
    </row>
    <row r="62" spans="1:7" ht="25.5" customHeight="1">
      <c r="A62" s="11">
        <v>52</v>
      </c>
      <c r="B62" s="160" t="s">
        <v>154</v>
      </c>
      <c r="C62" s="96" t="s">
        <v>602</v>
      </c>
      <c r="D62" s="96" t="s">
        <v>530</v>
      </c>
      <c r="E62" s="96" t="s">
        <v>533</v>
      </c>
      <c r="F62" s="96" t="s">
        <v>486</v>
      </c>
      <c r="G62" s="97">
        <v>-35090</v>
      </c>
    </row>
    <row r="63" spans="1:7" ht="27" customHeight="1">
      <c r="A63" s="11">
        <v>53</v>
      </c>
      <c r="B63" s="160" t="s">
        <v>22</v>
      </c>
      <c r="C63" s="96" t="s">
        <v>602</v>
      </c>
      <c r="D63" s="96" t="s">
        <v>530</v>
      </c>
      <c r="E63" s="96" t="s">
        <v>533</v>
      </c>
      <c r="F63" s="96" t="s">
        <v>493</v>
      </c>
      <c r="G63" s="97">
        <v>-35090</v>
      </c>
    </row>
    <row r="64" spans="1:7" ht="41.25" customHeight="1">
      <c r="A64" s="11">
        <v>54</v>
      </c>
      <c r="B64" s="160" t="s">
        <v>75</v>
      </c>
      <c r="C64" s="96" t="s">
        <v>602</v>
      </c>
      <c r="D64" s="96" t="s">
        <v>530</v>
      </c>
      <c r="E64" s="96" t="s">
        <v>534</v>
      </c>
      <c r="F64" s="96" t="s">
        <v>486</v>
      </c>
      <c r="G64" s="97">
        <v>19654</v>
      </c>
    </row>
    <row r="65" spans="1:7" ht="27" customHeight="1">
      <c r="A65" s="11">
        <v>55</v>
      </c>
      <c r="B65" s="160" t="s">
        <v>22</v>
      </c>
      <c r="C65" s="96" t="s">
        <v>602</v>
      </c>
      <c r="D65" s="96" t="s">
        <v>530</v>
      </c>
      <c r="E65" s="96" t="s">
        <v>534</v>
      </c>
      <c r="F65" s="96" t="s">
        <v>493</v>
      </c>
      <c r="G65" s="97">
        <v>19654</v>
      </c>
    </row>
    <row r="66" spans="1:7" ht="26.25" customHeight="1">
      <c r="A66" s="11">
        <v>56</v>
      </c>
      <c r="B66" s="65" t="s">
        <v>196</v>
      </c>
      <c r="C66" s="162" t="s">
        <v>603</v>
      </c>
      <c r="D66" s="162" t="s">
        <v>598</v>
      </c>
      <c r="E66" s="162" t="s">
        <v>485</v>
      </c>
      <c r="F66" s="162" t="s">
        <v>486</v>
      </c>
      <c r="G66" s="97">
        <v>-23150</v>
      </c>
    </row>
    <row r="67" spans="1:7" ht="13.5" customHeight="1">
      <c r="A67" s="11">
        <v>57</v>
      </c>
      <c r="B67" s="65" t="s">
        <v>62</v>
      </c>
      <c r="C67" s="96" t="s">
        <v>603</v>
      </c>
      <c r="D67" s="96" t="s">
        <v>484</v>
      </c>
      <c r="E67" s="96" t="s">
        <v>485</v>
      </c>
      <c r="F67" s="96" t="s">
        <v>486</v>
      </c>
      <c r="G67" s="97">
        <v>-23150</v>
      </c>
    </row>
    <row r="68" spans="1:7" ht="40.5" customHeight="1">
      <c r="A68" s="11">
        <v>58</v>
      </c>
      <c r="B68" s="65" t="s">
        <v>174</v>
      </c>
      <c r="C68" s="96" t="s">
        <v>603</v>
      </c>
      <c r="D68" s="96" t="s">
        <v>494</v>
      </c>
      <c r="E68" s="96" t="s">
        <v>485</v>
      </c>
      <c r="F68" s="96" t="s">
        <v>486</v>
      </c>
      <c r="G68" s="97">
        <v>-23150</v>
      </c>
    </row>
    <row r="69" spans="1:7" ht="12.75" customHeight="1">
      <c r="A69" s="11">
        <v>59</v>
      </c>
      <c r="B69" s="160" t="s">
        <v>9</v>
      </c>
      <c r="C69" s="96" t="s">
        <v>603</v>
      </c>
      <c r="D69" s="96" t="s">
        <v>494</v>
      </c>
      <c r="E69" s="96" t="s">
        <v>488</v>
      </c>
      <c r="F69" s="96" t="s">
        <v>486</v>
      </c>
      <c r="G69" s="97">
        <v>-23150</v>
      </c>
    </row>
    <row r="70" spans="1:7" ht="26.25" customHeight="1">
      <c r="A70" s="11">
        <v>60</v>
      </c>
      <c r="B70" s="160" t="s">
        <v>168</v>
      </c>
      <c r="C70" s="96" t="s">
        <v>603</v>
      </c>
      <c r="D70" s="96" t="s">
        <v>494</v>
      </c>
      <c r="E70" s="96" t="s">
        <v>492</v>
      </c>
      <c r="F70" s="96" t="s">
        <v>486</v>
      </c>
      <c r="G70" s="97">
        <v>-11200</v>
      </c>
    </row>
    <row r="71" spans="1:7" ht="27" customHeight="1">
      <c r="A71" s="11">
        <v>61</v>
      </c>
      <c r="B71" s="160" t="s">
        <v>22</v>
      </c>
      <c r="C71" s="96" t="s">
        <v>603</v>
      </c>
      <c r="D71" s="96" t="s">
        <v>494</v>
      </c>
      <c r="E71" s="96" t="s">
        <v>492</v>
      </c>
      <c r="F71" s="96" t="s">
        <v>493</v>
      </c>
      <c r="G71" s="97">
        <v>-11200</v>
      </c>
    </row>
    <row r="72" spans="1:7" ht="13.5" customHeight="1">
      <c r="A72" s="11">
        <v>62</v>
      </c>
      <c r="B72" s="160" t="s">
        <v>56</v>
      </c>
      <c r="C72" s="96" t="s">
        <v>603</v>
      </c>
      <c r="D72" s="96" t="s">
        <v>494</v>
      </c>
      <c r="E72" s="96" t="s">
        <v>495</v>
      </c>
      <c r="F72" s="96" t="s">
        <v>486</v>
      </c>
      <c r="G72" s="97">
        <v>-8000</v>
      </c>
    </row>
    <row r="73" spans="1:7" ht="27" customHeight="1">
      <c r="A73" s="11">
        <v>63</v>
      </c>
      <c r="B73" s="160" t="s">
        <v>22</v>
      </c>
      <c r="C73" s="96" t="s">
        <v>603</v>
      </c>
      <c r="D73" s="96" t="s">
        <v>494</v>
      </c>
      <c r="E73" s="96" t="s">
        <v>495</v>
      </c>
      <c r="F73" s="96" t="s">
        <v>493</v>
      </c>
      <c r="G73" s="97">
        <v>-8000</v>
      </c>
    </row>
    <row r="74" spans="1:7" ht="27.75" customHeight="1">
      <c r="A74" s="11">
        <v>64</v>
      </c>
      <c r="B74" s="160" t="s">
        <v>57</v>
      </c>
      <c r="C74" s="96" t="s">
        <v>603</v>
      </c>
      <c r="D74" s="96" t="s">
        <v>494</v>
      </c>
      <c r="E74" s="96" t="s">
        <v>497</v>
      </c>
      <c r="F74" s="96" t="s">
        <v>486</v>
      </c>
      <c r="G74" s="97">
        <v>-3950</v>
      </c>
    </row>
    <row r="75" spans="1:7" ht="15" customHeight="1">
      <c r="A75" s="11">
        <v>65</v>
      </c>
      <c r="B75" s="160" t="s">
        <v>145</v>
      </c>
      <c r="C75" s="96" t="s">
        <v>603</v>
      </c>
      <c r="D75" s="96" t="s">
        <v>494</v>
      </c>
      <c r="E75" s="96" t="s">
        <v>497</v>
      </c>
      <c r="F75" s="96" t="s">
        <v>490</v>
      </c>
      <c r="G75" s="97">
        <v>-2580</v>
      </c>
    </row>
    <row r="76" spans="1:7" ht="15.75" customHeight="1">
      <c r="A76" s="11">
        <v>66</v>
      </c>
      <c r="B76" s="160" t="s">
        <v>164</v>
      </c>
      <c r="C76" s="96" t="s">
        <v>603</v>
      </c>
      <c r="D76" s="96" t="s">
        <v>494</v>
      </c>
      <c r="E76" s="96" t="s">
        <v>497</v>
      </c>
      <c r="F76" s="96" t="s">
        <v>496</v>
      </c>
      <c r="G76" s="97">
        <v>-1370</v>
      </c>
    </row>
    <row r="77" spans="1:7" ht="26.25" customHeight="1">
      <c r="A77" s="11">
        <v>67</v>
      </c>
      <c r="B77" s="65" t="s">
        <v>197</v>
      </c>
      <c r="C77" s="162" t="s">
        <v>604</v>
      </c>
      <c r="D77" s="162" t="s">
        <v>598</v>
      </c>
      <c r="E77" s="162" t="s">
        <v>485</v>
      </c>
      <c r="F77" s="162" t="s">
        <v>486</v>
      </c>
      <c r="G77" s="97">
        <v>0</v>
      </c>
    </row>
    <row r="78" spans="1:7" ht="13.5" customHeight="1">
      <c r="A78" s="11">
        <v>68</v>
      </c>
      <c r="B78" s="65" t="s">
        <v>62</v>
      </c>
      <c r="C78" s="96" t="s">
        <v>604</v>
      </c>
      <c r="D78" s="96" t="s">
        <v>484</v>
      </c>
      <c r="E78" s="96" t="s">
        <v>485</v>
      </c>
      <c r="F78" s="96" t="s">
        <v>486</v>
      </c>
      <c r="G78" s="97">
        <v>-45000</v>
      </c>
    </row>
    <row r="79" spans="1:7" ht="40.5" customHeight="1">
      <c r="A79" s="11">
        <v>69</v>
      </c>
      <c r="B79" s="65" t="s">
        <v>174</v>
      </c>
      <c r="C79" s="96" t="s">
        <v>604</v>
      </c>
      <c r="D79" s="96" t="s">
        <v>494</v>
      </c>
      <c r="E79" s="96" t="s">
        <v>485</v>
      </c>
      <c r="F79" s="96" t="s">
        <v>486</v>
      </c>
      <c r="G79" s="97">
        <v>-45000</v>
      </c>
    </row>
    <row r="80" spans="1:7" ht="12.75" customHeight="1">
      <c r="A80" s="11">
        <v>70</v>
      </c>
      <c r="B80" s="160" t="s">
        <v>9</v>
      </c>
      <c r="C80" s="96" t="s">
        <v>604</v>
      </c>
      <c r="D80" s="96" t="s">
        <v>494</v>
      </c>
      <c r="E80" s="96" t="s">
        <v>488</v>
      </c>
      <c r="F80" s="96" t="s">
        <v>486</v>
      </c>
      <c r="G80" s="97">
        <v>-45000</v>
      </c>
    </row>
    <row r="81" spans="1:7" ht="27.75" customHeight="1">
      <c r="A81" s="11">
        <v>71</v>
      </c>
      <c r="B81" s="160" t="s">
        <v>57</v>
      </c>
      <c r="C81" s="96" t="s">
        <v>604</v>
      </c>
      <c r="D81" s="96" t="s">
        <v>494</v>
      </c>
      <c r="E81" s="96" t="s">
        <v>497</v>
      </c>
      <c r="F81" s="96" t="s">
        <v>486</v>
      </c>
      <c r="G81" s="97">
        <v>-45000</v>
      </c>
    </row>
    <row r="82" spans="1:7" ht="15" customHeight="1">
      <c r="A82" s="11">
        <v>72</v>
      </c>
      <c r="B82" s="160" t="s">
        <v>145</v>
      </c>
      <c r="C82" s="96" t="s">
        <v>604</v>
      </c>
      <c r="D82" s="96" t="s">
        <v>494</v>
      </c>
      <c r="E82" s="96" t="s">
        <v>497</v>
      </c>
      <c r="F82" s="96" t="s">
        <v>490</v>
      </c>
      <c r="G82" s="97">
        <v>4300</v>
      </c>
    </row>
    <row r="83" spans="1:7" ht="27" customHeight="1">
      <c r="A83" s="11">
        <v>73</v>
      </c>
      <c r="B83" s="160" t="s">
        <v>22</v>
      </c>
      <c r="C83" s="96" t="s">
        <v>604</v>
      </c>
      <c r="D83" s="96" t="s">
        <v>494</v>
      </c>
      <c r="E83" s="96" t="s">
        <v>497</v>
      </c>
      <c r="F83" s="96" t="s">
        <v>493</v>
      </c>
      <c r="G83" s="97">
        <v>-49300</v>
      </c>
    </row>
    <row r="84" spans="1:7" ht="15" customHeight="1">
      <c r="A84" s="11">
        <v>74</v>
      </c>
      <c r="B84" s="65" t="s">
        <v>19</v>
      </c>
      <c r="C84" s="96" t="s">
        <v>604</v>
      </c>
      <c r="D84" s="96" t="s">
        <v>543</v>
      </c>
      <c r="E84" s="96" t="s">
        <v>485</v>
      </c>
      <c r="F84" s="96" t="s">
        <v>486</v>
      </c>
      <c r="G84" s="97">
        <v>45000</v>
      </c>
    </row>
    <row r="85" spans="1:7" ht="13.5" customHeight="1">
      <c r="A85" s="11">
        <v>75</v>
      </c>
      <c r="B85" s="65" t="s">
        <v>4</v>
      </c>
      <c r="C85" s="96" t="s">
        <v>604</v>
      </c>
      <c r="D85" s="96" t="s">
        <v>550</v>
      </c>
      <c r="E85" s="96" t="s">
        <v>485</v>
      </c>
      <c r="F85" s="96" t="s">
        <v>486</v>
      </c>
      <c r="G85" s="97">
        <v>45000</v>
      </c>
    </row>
    <row r="86" spans="1:7" ht="37.5" customHeight="1">
      <c r="A86" s="11">
        <v>76</v>
      </c>
      <c r="B86" s="160" t="s">
        <v>39</v>
      </c>
      <c r="C86" s="96" t="s">
        <v>604</v>
      </c>
      <c r="D86" s="96" t="s">
        <v>550</v>
      </c>
      <c r="E86" s="96" t="s">
        <v>295</v>
      </c>
      <c r="F86" s="96" t="s">
        <v>486</v>
      </c>
      <c r="G86" s="97">
        <v>45000</v>
      </c>
    </row>
    <row r="87" spans="1:7" ht="26.25" customHeight="1">
      <c r="A87" s="11">
        <v>77</v>
      </c>
      <c r="B87" s="160" t="s">
        <v>91</v>
      </c>
      <c r="C87" s="96" t="s">
        <v>604</v>
      </c>
      <c r="D87" s="96" t="s">
        <v>550</v>
      </c>
      <c r="E87" s="96" t="s">
        <v>296</v>
      </c>
      <c r="F87" s="96" t="s">
        <v>486</v>
      </c>
      <c r="G87" s="97">
        <v>45000</v>
      </c>
    </row>
    <row r="88" spans="1:7" ht="92.25" customHeight="1">
      <c r="A88" s="11">
        <v>78</v>
      </c>
      <c r="B88" s="160" t="s">
        <v>5</v>
      </c>
      <c r="C88" s="96" t="s">
        <v>604</v>
      </c>
      <c r="D88" s="96" t="s">
        <v>550</v>
      </c>
      <c r="E88" s="96" t="s">
        <v>552</v>
      </c>
      <c r="F88" s="96" t="s">
        <v>486</v>
      </c>
      <c r="G88" s="97">
        <v>45000</v>
      </c>
    </row>
    <row r="89" spans="1:7" ht="27" customHeight="1">
      <c r="A89" s="11">
        <v>79</v>
      </c>
      <c r="B89" s="160" t="s">
        <v>22</v>
      </c>
      <c r="C89" s="96" t="s">
        <v>604</v>
      </c>
      <c r="D89" s="96" t="s">
        <v>550</v>
      </c>
      <c r="E89" s="96" t="s">
        <v>552</v>
      </c>
      <c r="F89" s="96" t="s">
        <v>493</v>
      </c>
      <c r="G89" s="97">
        <v>45000</v>
      </c>
    </row>
    <row r="90" spans="1:7" ht="26.25" customHeight="1">
      <c r="A90" s="11">
        <v>80</v>
      </c>
      <c r="B90" s="65" t="s">
        <v>198</v>
      </c>
      <c r="C90" s="162" t="s">
        <v>605</v>
      </c>
      <c r="D90" s="162" t="s">
        <v>598</v>
      </c>
      <c r="E90" s="162" t="s">
        <v>485</v>
      </c>
      <c r="F90" s="162" t="s">
        <v>486</v>
      </c>
      <c r="G90" s="97">
        <v>23619.2</v>
      </c>
    </row>
    <row r="91" spans="1:7" ht="12" customHeight="1">
      <c r="A91" s="11">
        <v>81</v>
      </c>
      <c r="B91" s="65" t="s">
        <v>50</v>
      </c>
      <c r="C91" s="96" t="s">
        <v>605</v>
      </c>
      <c r="D91" s="96" t="s">
        <v>527</v>
      </c>
      <c r="E91" s="96" t="s">
        <v>485</v>
      </c>
      <c r="F91" s="96" t="s">
        <v>486</v>
      </c>
      <c r="G91" s="97">
        <v>23619.2</v>
      </c>
    </row>
    <row r="92" spans="1:7" ht="12" customHeight="1">
      <c r="A92" s="11">
        <v>82</v>
      </c>
      <c r="B92" s="65" t="s">
        <v>11</v>
      </c>
      <c r="C92" s="96" t="s">
        <v>605</v>
      </c>
      <c r="D92" s="96" t="s">
        <v>530</v>
      </c>
      <c r="E92" s="96" t="s">
        <v>485</v>
      </c>
      <c r="F92" s="96" t="s">
        <v>486</v>
      </c>
      <c r="G92" s="97">
        <v>23619.2</v>
      </c>
    </row>
    <row r="93" spans="1:7" ht="29.25" customHeight="1">
      <c r="A93" s="11">
        <v>83</v>
      </c>
      <c r="B93" s="160" t="s">
        <v>45</v>
      </c>
      <c r="C93" s="96" t="s">
        <v>605</v>
      </c>
      <c r="D93" s="96" t="s">
        <v>530</v>
      </c>
      <c r="E93" s="96" t="s">
        <v>298</v>
      </c>
      <c r="F93" s="96" t="s">
        <v>486</v>
      </c>
      <c r="G93" s="97">
        <v>23619.2</v>
      </c>
    </row>
    <row r="94" spans="1:7" ht="26.25" customHeight="1">
      <c r="A94" s="11">
        <v>84</v>
      </c>
      <c r="B94" s="160" t="s">
        <v>90</v>
      </c>
      <c r="C94" s="96" t="s">
        <v>605</v>
      </c>
      <c r="D94" s="96" t="s">
        <v>530</v>
      </c>
      <c r="E94" s="96" t="s">
        <v>299</v>
      </c>
      <c r="F94" s="96" t="s">
        <v>486</v>
      </c>
      <c r="G94" s="97">
        <v>23619.2</v>
      </c>
    </row>
    <row r="95" spans="1:7" ht="41.25" customHeight="1">
      <c r="A95" s="11">
        <v>85</v>
      </c>
      <c r="B95" s="160" t="s">
        <v>75</v>
      </c>
      <c r="C95" s="96" t="s">
        <v>605</v>
      </c>
      <c r="D95" s="96" t="s">
        <v>530</v>
      </c>
      <c r="E95" s="96" t="s">
        <v>534</v>
      </c>
      <c r="F95" s="96" t="s">
        <v>486</v>
      </c>
      <c r="G95" s="97">
        <v>23619.2</v>
      </c>
    </row>
    <row r="96" spans="1:7" ht="27" customHeight="1">
      <c r="A96" s="11">
        <v>86</v>
      </c>
      <c r="B96" s="160" t="s">
        <v>22</v>
      </c>
      <c r="C96" s="96" t="s">
        <v>605</v>
      </c>
      <c r="D96" s="96" t="s">
        <v>530</v>
      </c>
      <c r="E96" s="96" t="s">
        <v>534</v>
      </c>
      <c r="F96" s="96" t="s">
        <v>493</v>
      </c>
      <c r="G96" s="97">
        <v>23619.2</v>
      </c>
    </row>
    <row r="97" spans="1:7" ht="26.25" customHeight="1">
      <c r="A97" s="11">
        <v>87</v>
      </c>
      <c r="B97" s="65" t="s">
        <v>199</v>
      </c>
      <c r="C97" s="162" t="s">
        <v>606</v>
      </c>
      <c r="D97" s="162" t="s">
        <v>598</v>
      </c>
      <c r="E97" s="162" t="s">
        <v>485</v>
      </c>
      <c r="F97" s="162" t="s">
        <v>486</v>
      </c>
      <c r="G97" s="97">
        <v>-123400</v>
      </c>
    </row>
    <row r="98" spans="1:7" ht="13.5" customHeight="1">
      <c r="A98" s="11">
        <v>88</v>
      </c>
      <c r="B98" s="65" t="s">
        <v>62</v>
      </c>
      <c r="C98" s="96" t="s">
        <v>606</v>
      </c>
      <c r="D98" s="96" t="s">
        <v>484</v>
      </c>
      <c r="E98" s="96" t="s">
        <v>485</v>
      </c>
      <c r="F98" s="96" t="s">
        <v>486</v>
      </c>
      <c r="G98" s="97">
        <v>8000</v>
      </c>
    </row>
    <row r="99" spans="1:7" ht="40.5" customHeight="1">
      <c r="A99" s="11">
        <v>89</v>
      </c>
      <c r="B99" s="65" t="s">
        <v>174</v>
      </c>
      <c r="C99" s="96" t="s">
        <v>606</v>
      </c>
      <c r="D99" s="96" t="s">
        <v>494</v>
      </c>
      <c r="E99" s="96" t="s">
        <v>485</v>
      </c>
      <c r="F99" s="96" t="s">
        <v>486</v>
      </c>
      <c r="G99" s="97">
        <v>8000</v>
      </c>
    </row>
    <row r="100" spans="1:7" ht="12.75" customHeight="1">
      <c r="A100" s="11">
        <v>90</v>
      </c>
      <c r="B100" s="160" t="s">
        <v>9</v>
      </c>
      <c r="C100" s="96" t="s">
        <v>606</v>
      </c>
      <c r="D100" s="96" t="s">
        <v>494</v>
      </c>
      <c r="E100" s="96" t="s">
        <v>488</v>
      </c>
      <c r="F100" s="96" t="s">
        <v>486</v>
      </c>
      <c r="G100" s="97">
        <v>8000</v>
      </c>
    </row>
    <row r="101" spans="1:7" ht="27.75" customHeight="1">
      <c r="A101" s="11">
        <v>91</v>
      </c>
      <c r="B101" s="160" t="s">
        <v>57</v>
      </c>
      <c r="C101" s="96" t="s">
        <v>606</v>
      </c>
      <c r="D101" s="96" t="s">
        <v>494</v>
      </c>
      <c r="E101" s="96" t="s">
        <v>497</v>
      </c>
      <c r="F101" s="96" t="s">
        <v>486</v>
      </c>
      <c r="G101" s="97">
        <v>8000</v>
      </c>
    </row>
    <row r="102" spans="1:7" ht="27" customHeight="1">
      <c r="A102" s="11">
        <v>92</v>
      </c>
      <c r="B102" s="160" t="s">
        <v>22</v>
      </c>
      <c r="C102" s="96" t="s">
        <v>606</v>
      </c>
      <c r="D102" s="96" t="s">
        <v>494</v>
      </c>
      <c r="E102" s="96" t="s">
        <v>497</v>
      </c>
      <c r="F102" s="96" t="s">
        <v>493</v>
      </c>
      <c r="G102" s="97">
        <v>8000</v>
      </c>
    </row>
    <row r="103" spans="1:7" ht="12" customHeight="1">
      <c r="A103" s="11">
        <v>93</v>
      </c>
      <c r="B103" s="65" t="s">
        <v>50</v>
      </c>
      <c r="C103" s="96" t="s">
        <v>606</v>
      </c>
      <c r="D103" s="96" t="s">
        <v>527</v>
      </c>
      <c r="E103" s="96" t="s">
        <v>485</v>
      </c>
      <c r="F103" s="96" t="s">
        <v>486</v>
      </c>
      <c r="G103" s="97">
        <v>-131400</v>
      </c>
    </row>
    <row r="104" spans="1:7" ht="12" customHeight="1">
      <c r="A104" s="11">
        <v>94</v>
      </c>
      <c r="B104" s="65" t="s">
        <v>11</v>
      </c>
      <c r="C104" s="96" t="s">
        <v>606</v>
      </c>
      <c r="D104" s="96" t="s">
        <v>530</v>
      </c>
      <c r="E104" s="96" t="s">
        <v>485</v>
      </c>
      <c r="F104" s="96" t="s">
        <v>486</v>
      </c>
      <c r="G104" s="97">
        <v>-131400</v>
      </c>
    </row>
    <row r="105" spans="1:7" ht="29.25" customHeight="1">
      <c r="A105" s="11">
        <v>95</v>
      </c>
      <c r="B105" s="160" t="s">
        <v>45</v>
      </c>
      <c r="C105" s="96" t="s">
        <v>606</v>
      </c>
      <c r="D105" s="96" t="s">
        <v>530</v>
      </c>
      <c r="E105" s="96" t="s">
        <v>298</v>
      </c>
      <c r="F105" s="96" t="s">
        <v>486</v>
      </c>
      <c r="G105" s="97">
        <v>-131400</v>
      </c>
    </row>
    <row r="106" spans="1:7" ht="26.25" customHeight="1">
      <c r="A106" s="11">
        <v>96</v>
      </c>
      <c r="B106" s="160" t="s">
        <v>90</v>
      </c>
      <c r="C106" s="96" t="s">
        <v>606</v>
      </c>
      <c r="D106" s="96" t="s">
        <v>530</v>
      </c>
      <c r="E106" s="96" t="s">
        <v>299</v>
      </c>
      <c r="F106" s="96" t="s">
        <v>486</v>
      </c>
      <c r="G106" s="97">
        <v>-131400</v>
      </c>
    </row>
    <row r="107" spans="1:7" ht="25.5" customHeight="1">
      <c r="A107" s="11">
        <v>97</v>
      </c>
      <c r="B107" s="160" t="s">
        <v>154</v>
      </c>
      <c r="C107" s="96" t="s">
        <v>606</v>
      </c>
      <c r="D107" s="96" t="s">
        <v>530</v>
      </c>
      <c r="E107" s="96" t="s">
        <v>533</v>
      </c>
      <c r="F107" s="96" t="s">
        <v>486</v>
      </c>
      <c r="G107" s="97">
        <v>-131400</v>
      </c>
    </row>
    <row r="108" spans="1:7" ht="27" customHeight="1">
      <c r="A108" s="11">
        <v>98</v>
      </c>
      <c r="B108" s="160" t="s">
        <v>22</v>
      </c>
      <c r="C108" s="96" t="s">
        <v>606</v>
      </c>
      <c r="D108" s="96" t="s">
        <v>530</v>
      </c>
      <c r="E108" s="96" t="s">
        <v>533</v>
      </c>
      <c r="F108" s="96" t="s">
        <v>493</v>
      </c>
      <c r="G108" s="97">
        <v>-131400</v>
      </c>
    </row>
    <row r="109" spans="1:7" ht="26.25" customHeight="1">
      <c r="A109" s="11">
        <v>99</v>
      </c>
      <c r="B109" s="65" t="s">
        <v>200</v>
      </c>
      <c r="C109" s="162" t="s">
        <v>607</v>
      </c>
      <c r="D109" s="162" t="s">
        <v>598</v>
      </c>
      <c r="E109" s="162" t="s">
        <v>485</v>
      </c>
      <c r="F109" s="162" t="s">
        <v>486</v>
      </c>
      <c r="G109" s="97">
        <v>3950</v>
      </c>
    </row>
    <row r="110" spans="1:7" ht="13.5" customHeight="1">
      <c r="A110" s="11">
        <v>100</v>
      </c>
      <c r="B110" s="65" t="s">
        <v>62</v>
      </c>
      <c r="C110" s="96" t="s">
        <v>607</v>
      </c>
      <c r="D110" s="96" t="s">
        <v>484</v>
      </c>
      <c r="E110" s="96" t="s">
        <v>485</v>
      </c>
      <c r="F110" s="96" t="s">
        <v>486</v>
      </c>
      <c r="G110" s="97">
        <v>3950</v>
      </c>
    </row>
    <row r="111" spans="1:7" ht="40.5" customHeight="1">
      <c r="A111" s="11">
        <v>101</v>
      </c>
      <c r="B111" s="65" t="s">
        <v>174</v>
      </c>
      <c r="C111" s="96" t="s">
        <v>607</v>
      </c>
      <c r="D111" s="96" t="s">
        <v>494</v>
      </c>
      <c r="E111" s="96" t="s">
        <v>485</v>
      </c>
      <c r="F111" s="96" t="s">
        <v>486</v>
      </c>
      <c r="G111" s="97">
        <v>3950</v>
      </c>
    </row>
    <row r="112" spans="1:7" ht="12.75" customHeight="1">
      <c r="A112" s="11">
        <v>102</v>
      </c>
      <c r="B112" s="160" t="s">
        <v>9</v>
      </c>
      <c r="C112" s="96" t="s">
        <v>607</v>
      </c>
      <c r="D112" s="96" t="s">
        <v>494</v>
      </c>
      <c r="E112" s="96" t="s">
        <v>488</v>
      </c>
      <c r="F112" s="96" t="s">
        <v>486</v>
      </c>
      <c r="G112" s="97">
        <v>3950</v>
      </c>
    </row>
    <row r="113" spans="1:7" ht="27.75" customHeight="1">
      <c r="A113" s="11">
        <v>103</v>
      </c>
      <c r="B113" s="160" t="s">
        <v>57</v>
      </c>
      <c r="C113" s="96" t="s">
        <v>607</v>
      </c>
      <c r="D113" s="96" t="s">
        <v>494</v>
      </c>
      <c r="E113" s="96" t="s">
        <v>497</v>
      </c>
      <c r="F113" s="96" t="s">
        <v>486</v>
      </c>
      <c r="G113" s="97">
        <v>3950</v>
      </c>
    </row>
    <row r="114" spans="1:7" ht="15" customHeight="1">
      <c r="A114" s="11">
        <v>104</v>
      </c>
      <c r="B114" s="160" t="s">
        <v>145</v>
      </c>
      <c r="C114" s="96" t="s">
        <v>607</v>
      </c>
      <c r="D114" s="96" t="s">
        <v>494</v>
      </c>
      <c r="E114" s="96" t="s">
        <v>497</v>
      </c>
      <c r="F114" s="96" t="s">
        <v>490</v>
      </c>
      <c r="G114" s="97">
        <v>5200</v>
      </c>
    </row>
    <row r="115" spans="1:7" ht="15.75" customHeight="1">
      <c r="A115" s="11">
        <v>105</v>
      </c>
      <c r="B115" s="160" t="s">
        <v>164</v>
      </c>
      <c r="C115" s="96" t="s">
        <v>607</v>
      </c>
      <c r="D115" s="96" t="s">
        <v>494</v>
      </c>
      <c r="E115" s="96" t="s">
        <v>497</v>
      </c>
      <c r="F115" s="96" t="s">
        <v>496</v>
      </c>
      <c r="G115" s="97">
        <v>-1250</v>
      </c>
    </row>
    <row r="116" spans="1:7" ht="26.25" customHeight="1">
      <c r="A116" s="11">
        <v>106</v>
      </c>
      <c r="B116" s="65" t="s">
        <v>201</v>
      </c>
      <c r="C116" s="162" t="s">
        <v>608</v>
      </c>
      <c r="D116" s="162" t="s">
        <v>598</v>
      </c>
      <c r="E116" s="162" t="s">
        <v>485</v>
      </c>
      <c r="F116" s="162" t="s">
        <v>486</v>
      </c>
      <c r="G116" s="97">
        <v>-67000</v>
      </c>
    </row>
    <row r="117" spans="1:7" ht="13.5" customHeight="1">
      <c r="A117" s="11">
        <v>107</v>
      </c>
      <c r="B117" s="65" t="s">
        <v>62</v>
      </c>
      <c r="C117" s="96" t="s">
        <v>608</v>
      </c>
      <c r="D117" s="96" t="s">
        <v>484</v>
      </c>
      <c r="E117" s="96" t="s">
        <v>485</v>
      </c>
      <c r="F117" s="96" t="s">
        <v>486</v>
      </c>
      <c r="G117" s="97">
        <v>-10904.68</v>
      </c>
    </row>
    <row r="118" spans="1:7" ht="40.5" customHeight="1">
      <c r="A118" s="11">
        <v>108</v>
      </c>
      <c r="B118" s="65" t="s">
        <v>174</v>
      </c>
      <c r="C118" s="96" t="s">
        <v>608</v>
      </c>
      <c r="D118" s="96" t="s">
        <v>494</v>
      </c>
      <c r="E118" s="96" t="s">
        <v>485</v>
      </c>
      <c r="F118" s="96" t="s">
        <v>486</v>
      </c>
      <c r="G118" s="97">
        <v>-10904.68</v>
      </c>
    </row>
    <row r="119" spans="1:7" ht="12.75" customHeight="1">
      <c r="A119" s="11">
        <v>109</v>
      </c>
      <c r="B119" s="160" t="s">
        <v>9</v>
      </c>
      <c r="C119" s="96" t="s">
        <v>608</v>
      </c>
      <c r="D119" s="96" t="s">
        <v>494</v>
      </c>
      <c r="E119" s="96" t="s">
        <v>488</v>
      </c>
      <c r="F119" s="96" t="s">
        <v>486</v>
      </c>
      <c r="G119" s="97">
        <v>-10904.68</v>
      </c>
    </row>
    <row r="120" spans="1:7" ht="27.75" customHeight="1">
      <c r="A120" s="11">
        <v>110</v>
      </c>
      <c r="B120" s="160" t="s">
        <v>57</v>
      </c>
      <c r="C120" s="96" t="s">
        <v>608</v>
      </c>
      <c r="D120" s="96" t="s">
        <v>494</v>
      </c>
      <c r="E120" s="96" t="s">
        <v>497</v>
      </c>
      <c r="F120" s="96" t="s">
        <v>486</v>
      </c>
      <c r="G120" s="97">
        <v>-10904.68</v>
      </c>
    </row>
    <row r="121" spans="1:7" ht="27" customHeight="1">
      <c r="A121" s="11">
        <v>111</v>
      </c>
      <c r="B121" s="160" t="s">
        <v>22</v>
      </c>
      <c r="C121" s="96" t="s">
        <v>608</v>
      </c>
      <c r="D121" s="96" t="s">
        <v>494</v>
      </c>
      <c r="E121" s="96" t="s">
        <v>497</v>
      </c>
      <c r="F121" s="96" t="s">
        <v>493</v>
      </c>
      <c r="G121" s="97">
        <v>-10766.68</v>
      </c>
    </row>
    <row r="122" spans="1:7" ht="15.75" customHeight="1">
      <c r="A122" s="11">
        <v>112</v>
      </c>
      <c r="B122" s="160" t="s">
        <v>164</v>
      </c>
      <c r="C122" s="96" t="s">
        <v>608</v>
      </c>
      <c r="D122" s="96" t="s">
        <v>494</v>
      </c>
      <c r="E122" s="96" t="s">
        <v>497</v>
      </c>
      <c r="F122" s="96" t="s">
        <v>496</v>
      </c>
      <c r="G122" s="97">
        <v>-138</v>
      </c>
    </row>
    <row r="123" spans="1:7" ht="26.25" customHeight="1">
      <c r="A123" s="11">
        <v>113</v>
      </c>
      <c r="B123" s="65" t="s">
        <v>49</v>
      </c>
      <c r="C123" s="96" t="s">
        <v>608</v>
      </c>
      <c r="D123" s="96" t="s">
        <v>518</v>
      </c>
      <c r="E123" s="96" t="s">
        <v>485</v>
      </c>
      <c r="F123" s="96" t="s">
        <v>486</v>
      </c>
      <c r="G123" s="97">
        <v>-12000</v>
      </c>
    </row>
    <row r="124" spans="1:7" ht="26.25" customHeight="1">
      <c r="A124" s="11">
        <v>114</v>
      </c>
      <c r="B124" s="65" t="s">
        <v>15</v>
      </c>
      <c r="C124" s="96" t="s">
        <v>608</v>
      </c>
      <c r="D124" s="96" t="s">
        <v>524</v>
      </c>
      <c r="E124" s="96" t="s">
        <v>485</v>
      </c>
      <c r="F124" s="96" t="s">
        <v>486</v>
      </c>
      <c r="G124" s="97">
        <v>-12000</v>
      </c>
    </row>
    <row r="125" spans="1:7" ht="26.25" customHeight="1">
      <c r="A125" s="11">
        <v>115</v>
      </c>
      <c r="B125" s="160" t="s">
        <v>38</v>
      </c>
      <c r="C125" s="96" t="s">
        <v>608</v>
      </c>
      <c r="D125" s="96" t="s">
        <v>524</v>
      </c>
      <c r="E125" s="96" t="s">
        <v>288</v>
      </c>
      <c r="F125" s="96" t="s">
        <v>486</v>
      </c>
      <c r="G125" s="97">
        <v>-12000</v>
      </c>
    </row>
    <row r="126" spans="1:7" ht="16.5" customHeight="1">
      <c r="A126" s="11">
        <v>116</v>
      </c>
      <c r="B126" s="160" t="s">
        <v>88</v>
      </c>
      <c r="C126" s="96" t="s">
        <v>608</v>
      </c>
      <c r="D126" s="96" t="s">
        <v>524</v>
      </c>
      <c r="E126" s="96" t="s">
        <v>291</v>
      </c>
      <c r="F126" s="96" t="s">
        <v>486</v>
      </c>
      <c r="G126" s="97">
        <v>-12000</v>
      </c>
    </row>
    <row r="127" spans="1:7" ht="28.5" customHeight="1">
      <c r="A127" s="11">
        <v>117</v>
      </c>
      <c r="B127" s="160" t="s">
        <v>167</v>
      </c>
      <c r="C127" s="96" t="s">
        <v>608</v>
      </c>
      <c r="D127" s="96" t="s">
        <v>524</v>
      </c>
      <c r="E127" s="96" t="s">
        <v>525</v>
      </c>
      <c r="F127" s="96" t="s">
        <v>486</v>
      </c>
      <c r="G127" s="97">
        <v>-12000</v>
      </c>
    </row>
    <row r="128" spans="1:7" ht="27" customHeight="1">
      <c r="A128" s="11">
        <v>118</v>
      </c>
      <c r="B128" s="160" t="s">
        <v>22</v>
      </c>
      <c r="C128" s="96" t="s">
        <v>608</v>
      </c>
      <c r="D128" s="96" t="s">
        <v>524</v>
      </c>
      <c r="E128" s="96" t="s">
        <v>525</v>
      </c>
      <c r="F128" s="96" t="s">
        <v>493</v>
      </c>
      <c r="G128" s="97">
        <v>-12000</v>
      </c>
    </row>
    <row r="129" spans="1:7" ht="12" customHeight="1">
      <c r="A129" s="11">
        <v>119</v>
      </c>
      <c r="B129" s="65" t="s">
        <v>50</v>
      </c>
      <c r="C129" s="96" t="s">
        <v>608</v>
      </c>
      <c r="D129" s="96" t="s">
        <v>527</v>
      </c>
      <c r="E129" s="96" t="s">
        <v>485</v>
      </c>
      <c r="F129" s="96" t="s">
        <v>486</v>
      </c>
      <c r="G129" s="97">
        <v>504.77</v>
      </c>
    </row>
    <row r="130" spans="1:7" ht="12" customHeight="1">
      <c r="A130" s="11">
        <v>120</v>
      </c>
      <c r="B130" s="65" t="s">
        <v>11</v>
      </c>
      <c r="C130" s="96" t="s">
        <v>608</v>
      </c>
      <c r="D130" s="96" t="s">
        <v>530</v>
      </c>
      <c r="E130" s="96" t="s">
        <v>485</v>
      </c>
      <c r="F130" s="96" t="s">
        <v>486</v>
      </c>
      <c r="G130" s="97">
        <v>504.77</v>
      </c>
    </row>
    <row r="131" spans="1:7" ht="29.25" customHeight="1">
      <c r="A131" s="11">
        <v>121</v>
      </c>
      <c r="B131" s="160" t="s">
        <v>45</v>
      </c>
      <c r="C131" s="96" t="s">
        <v>608</v>
      </c>
      <c r="D131" s="96" t="s">
        <v>530</v>
      </c>
      <c r="E131" s="96" t="s">
        <v>298</v>
      </c>
      <c r="F131" s="96" t="s">
        <v>486</v>
      </c>
      <c r="G131" s="97">
        <v>504.77</v>
      </c>
    </row>
    <row r="132" spans="1:7" ht="27" customHeight="1">
      <c r="A132" s="11">
        <v>122</v>
      </c>
      <c r="B132" s="160" t="s">
        <v>82</v>
      </c>
      <c r="C132" s="96" t="s">
        <v>608</v>
      </c>
      <c r="D132" s="96" t="s">
        <v>530</v>
      </c>
      <c r="E132" s="96" t="s">
        <v>300</v>
      </c>
      <c r="F132" s="96" t="s">
        <v>486</v>
      </c>
      <c r="G132" s="97">
        <v>-1010</v>
      </c>
    </row>
    <row r="133" spans="1:7" ht="38.25">
      <c r="A133" s="11">
        <v>123</v>
      </c>
      <c r="B133" s="160" t="s">
        <v>153</v>
      </c>
      <c r="C133" s="96" t="s">
        <v>608</v>
      </c>
      <c r="D133" s="96" t="s">
        <v>530</v>
      </c>
      <c r="E133" s="96" t="s">
        <v>531</v>
      </c>
      <c r="F133" s="96" t="s">
        <v>486</v>
      </c>
      <c r="G133" s="97">
        <v>-1010</v>
      </c>
    </row>
    <row r="134" spans="1:7" ht="27" customHeight="1">
      <c r="A134" s="11">
        <v>124</v>
      </c>
      <c r="B134" s="160" t="s">
        <v>22</v>
      </c>
      <c r="C134" s="96" t="s">
        <v>608</v>
      </c>
      <c r="D134" s="96" t="s">
        <v>530</v>
      </c>
      <c r="E134" s="96" t="s">
        <v>531</v>
      </c>
      <c r="F134" s="96" t="s">
        <v>493</v>
      </c>
      <c r="G134" s="97">
        <v>-1010</v>
      </c>
    </row>
    <row r="135" spans="1:7" ht="26.25" customHeight="1">
      <c r="A135" s="11">
        <v>125</v>
      </c>
      <c r="B135" s="160" t="s">
        <v>90</v>
      </c>
      <c r="C135" s="96" t="s">
        <v>608</v>
      </c>
      <c r="D135" s="96" t="s">
        <v>530</v>
      </c>
      <c r="E135" s="96" t="s">
        <v>299</v>
      </c>
      <c r="F135" s="96" t="s">
        <v>486</v>
      </c>
      <c r="G135" s="97">
        <v>1514.77</v>
      </c>
    </row>
    <row r="136" spans="1:7" ht="41.25" customHeight="1">
      <c r="A136" s="11">
        <v>126</v>
      </c>
      <c r="B136" s="160" t="s">
        <v>75</v>
      </c>
      <c r="C136" s="96" t="s">
        <v>608</v>
      </c>
      <c r="D136" s="96" t="s">
        <v>530</v>
      </c>
      <c r="E136" s="96" t="s">
        <v>534</v>
      </c>
      <c r="F136" s="96" t="s">
        <v>486</v>
      </c>
      <c r="G136" s="97">
        <v>1514.77</v>
      </c>
    </row>
    <row r="137" spans="1:7" ht="27" customHeight="1">
      <c r="A137" s="11">
        <v>127</v>
      </c>
      <c r="B137" s="160" t="s">
        <v>22</v>
      </c>
      <c r="C137" s="96" t="s">
        <v>608</v>
      </c>
      <c r="D137" s="96" t="s">
        <v>530</v>
      </c>
      <c r="E137" s="96" t="s">
        <v>534</v>
      </c>
      <c r="F137" s="96" t="s">
        <v>493</v>
      </c>
      <c r="G137" s="97">
        <v>1514.77</v>
      </c>
    </row>
    <row r="138" spans="1:7" ht="14.25" customHeight="1">
      <c r="A138" s="11">
        <v>128</v>
      </c>
      <c r="B138" s="65" t="s">
        <v>19</v>
      </c>
      <c r="C138" s="96" t="s">
        <v>608</v>
      </c>
      <c r="D138" s="96" t="s">
        <v>543</v>
      </c>
      <c r="E138" s="96" t="s">
        <v>485</v>
      </c>
      <c r="F138" s="96" t="s">
        <v>486</v>
      </c>
      <c r="G138" s="97">
        <v>-44600.09</v>
      </c>
    </row>
    <row r="139" spans="1:7" ht="17.25" customHeight="1">
      <c r="A139" s="11">
        <v>129</v>
      </c>
      <c r="B139" s="65" t="s">
        <v>4</v>
      </c>
      <c r="C139" s="96" t="s">
        <v>608</v>
      </c>
      <c r="D139" s="96" t="s">
        <v>550</v>
      </c>
      <c r="E139" s="96" t="s">
        <v>485</v>
      </c>
      <c r="F139" s="96" t="s">
        <v>486</v>
      </c>
      <c r="G139" s="97">
        <v>-44600.09</v>
      </c>
    </row>
    <row r="140" spans="1:7" ht="36.75" customHeight="1">
      <c r="A140" s="11">
        <v>130</v>
      </c>
      <c r="B140" s="160" t="s">
        <v>39</v>
      </c>
      <c r="C140" s="96" t="s">
        <v>608</v>
      </c>
      <c r="D140" s="96" t="s">
        <v>550</v>
      </c>
      <c r="E140" s="96" t="s">
        <v>295</v>
      </c>
      <c r="F140" s="96" t="s">
        <v>486</v>
      </c>
      <c r="G140" s="97">
        <v>-44600.09</v>
      </c>
    </row>
    <row r="141" spans="1:7" ht="28.5" customHeight="1">
      <c r="A141" s="11">
        <v>131</v>
      </c>
      <c r="B141" s="160" t="s">
        <v>91</v>
      </c>
      <c r="C141" s="96" t="s">
        <v>608</v>
      </c>
      <c r="D141" s="96" t="s">
        <v>550</v>
      </c>
      <c r="E141" s="96" t="s">
        <v>296</v>
      </c>
      <c r="F141" s="96" t="s">
        <v>486</v>
      </c>
      <c r="G141" s="97">
        <v>-44600.09</v>
      </c>
    </row>
    <row r="142" spans="1:7" ht="15" customHeight="1">
      <c r="A142" s="11">
        <v>132</v>
      </c>
      <c r="B142" s="160" t="s">
        <v>143</v>
      </c>
      <c r="C142" s="96" t="s">
        <v>608</v>
      </c>
      <c r="D142" s="96" t="s">
        <v>550</v>
      </c>
      <c r="E142" s="96" t="s">
        <v>551</v>
      </c>
      <c r="F142" s="96" t="s">
        <v>486</v>
      </c>
      <c r="G142" s="97">
        <v>-55000</v>
      </c>
    </row>
    <row r="143" spans="1:7" ht="13.5" customHeight="1">
      <c r="A143" s="11">
        <v>133</v>
      </c>
      <c r="B143" s="160" t="s">
        <v>6</v>
      </c>
      <c r="C143" s="96" t="s">
        <v>608</v>
      </c>
      <c r="D143" s="96" t="s">
        <v>550</v>
      </c>
      <c r="E143" s="96" t="s">
        <v>551</v>
      </c>
      <c r="F143" s="96" t="s">
        <v>549</v>
      </c>
      <c r="G143" s="97">
        <v>-55000</v>
      </c>
    </row>
    <row r="144" spans="1:7" ht="87.75" customHeight="1">
      <c r="A144" s="11">
        <v>134</v>
      </c>
      <c r="B144" s="160" t="s">
        <v>107</v>
      </c>
      <c r="C144" s="96" t="s">
        <v>608</v>
      </c>
      <c r="D144" s="96" t="s">
        <v>550</v>
      </c>
      <c r="E144" s="96" t="s">
        <v>552</v>
      </c>
      <c r="F144" s="96" t="s">
        <v>486</v>
      </c>
      <c r="G144" s="97">
        <v>10399.91</v>
      </c>
    </row>
    <row r="145" spans="1:7" ht="27" customHeight="1">
      <c r="A145" s="11">
        <v>135</v>
      </c>
      <c r="B145" s="160" t="s">
        <v>22</v>
      </c>
      <c r="C145" s="96" t="s">
        <v>608</v>
      </c>
      <c r="D145" s="96" t="s">
        <v>550</v>
      </c>
      <c r="E145" s="96" t="s">
        <v>552</v>
      </c>
      <c r="F145" s="96" t="s">
        <v>493</v>
      </c>
      <c r="G145" s="97">
        <v>10399.91</v>
      </c>
    </row>
    <row r="146" spans="1:7" ht="26.25" customHeight="1">
      <c r="A146" s="11">
        <v>136</v>
      </c>
      <c r="B146" s="65" t="s">
        <v>202</v>
      </c>
      <c r="C146" s="162" t="s">
        <v>609</v>
      </c>
      <c r="D146" s="162" t="s">
        <v>598</v>
      </c>
      <c r="E146" s="162" t="s">
        <v>485</v>
      </c>
      <c r="F146" s="162" t="s">
        <v>486</v>
      </c>
      <c r="G146" s="97">
        <v>0</v>
      </c>
    </row>
    <row r="147" spans="1:7" ht="13.5" customHeight="1">
      <c r="A147" s="11">
        <v>137</v>
      </c>
      <c r="B147" s="65" t="s">
        <v>62</v>
      </c>
      <c r="C147" s="96" t="s">
        <v>609</v>
      </c>
      <c r="D147" s="96" t="s">
        <v>484</v>
      </c>
      <c r="E147" s="96" t="s">
        <v>485</v>
      </c>
      <c r="F147" s="96" t="s">
        <v>486</v>
      </c>
      <c r="G147" s="97">
        <v>-40000</v>
      </c>
    </row>
    <row r="148" spans="1:7" ht="40.5" customHeight="1">
      <c r="A148" s="11">
        <v>138</v>
      </c>
      <c r="B148" s="65" t="s">
        <v>174</v>
      </c>
      <c r="C148" s="96" t="s">
        <v>609</v>
      </c>
      <c r="D148" s="96" t="s">
        <v>494</v>
      </c>
      <c r="E148" s="96" t="s">
        <v>485</v>
      </c>
      <c r="F148" s="96" t="s">
        <v>486</v>
      </c>
      <c r="G148" s="97">
        <v>21295.3</v>
      </c>
    </row>
    <row r="149" spans="1:7" ht="12.75" customHeight="1">
      <c r="A149" s="11">
        <v>139</v>
      </c>
      <c r="B149" s="160" t="s">
        <v>9</v>
      </c>
      <c r="C149" s="96" t="s">
        <v>609</v>
      </c>
      <c r="D149" s="96" t="s">
        <v>494</v>
      </c>
      <c r="E149" s="96" t="s">
        <v>488</v>
      </c>
      <c r="F149" s="96" t="s">
        <v>486</v>
      </c>
      <c r="G149" s="97">
        <v>21295.3</v>
      </c>
    </row>
    <row r="150" spans="1:7" ht="27.75" customHeight="1">
      <c r="A150" s="11">
        <v>140</v>
      </c>
      <c r="B150" s="160" t="s">
        <v>57</v>
      </c>
      <c r="C150" s="96" t="s">
        <v>609</v>
      </c>
      <c r="D150" s="96" t="s">
        <v>494</v>
      </c>
      <c r="E150" s="96" t="s">
        <v>497</v>
      </c>
      <c r="F150" s="96" t="s">
        <v>486</v>
      </c>
      <c r="G150" s="97">
        <v>21295.3</v>
      </c>
    </row>
    <row r="151" spans="1:7" ht="27" customHeight="1">
      <c r="A151" s="11">
        <v>141</v>
      </c>
      <c r="B151" s="160" t="s">
        <v>22</v>
      </c>
      <c r="C151" s="96" t="s">
        <v>609</v>
      </c>
      <c r="D151" s="96" t="s">
        <v>494</v>
      </c>
      <c r="E151" s="96" t="s">
        <v>497</v>
      </c>
      <c r="F151" s="96" t="s">
        <v>493</v>
      </c>
      <c r="G151" s="97">
        <v>21295.3</v>
      </c>
    </row>
    <row r="152" spans="1:7" ht="16.5" customHeight="1">
      <c r="A152" s="11">
        <v>142</v>
      </c>
      <c r="B152" s="160" t="s">
        <v>14</v>
      </c>
      <c r="C152" s="96" t="s">
        <v>609</v>
      </c>
      <c r="D152" s="96" t="s">
        <v>505</v>
      </c>
      <c r="E152" s="96" t="s">
        <v>485</v>
      </c>
      <c r="F152" s="96" t="s">
        <v>486</v>
      </c>
      <c r="G152" s="97">
        <v>-61295.3</v>
      </c>
    </row>
    <row r="153" spans="1:7" ht="12.75" customHeight="1">
      <c r="A153" s="11">
        <v>143</v>
      </c>
      <c r="B153" s="160" t="s">
        <v>9</v>
      </c>
      <c r="C153" s="96" t="s">
        <v>609</v>
      </c>
      <c r="D153" s="96" t="s">
        <v>505</v>
      </c>
      <c r="E153" s="96" t="s">
        <v>488</v>
      </c>
      <c r="F153" s="96" t="s">
        <v>486</v>
      </c>
      <c r="G153" s="97">
        <v>-61295.3</v>
      </c>
    </row>
    <row r="154" spans="1:7" ht="53.25" customHeight="1">
      <c r="A154" s="11">
        <v>144</v>
      </c>
      <c r="B154" s="160" t="s">
        <v>24</v>
      </c>
      <c r="C154" s="96" t="s">
        <v>609</v>
      </c>
      <c r="D154" s="96" t="s">
        <v>505</v>
      </c>
      <c r="E154" s="96" t="s">
        <v>507</v>
      </c>
      <c r="F154" s="96" t="s">
        <v>486</v>
      </c>
      <c r="G154" s="97">
        <v>5196.56</v>
      </c>
    </row>
    <row r="155" spans="1:7" ht="14.25" customHeight="1">
      <c r="A155" s="11">
        <v>145</v>
      </c>
      <c r="B155" s="160" t="s">
        <v>23</v>
      </c>
      <c r="C155" s="96" t="s">
        <v>609</v>
      </c>
      <c r="D155" s="96" t="s">
        <v>505</v>
      </c>
      <c r="E155" s="96" t="s">
        <v>507</v>
      </c>
      <c r="F155" s="96" t="s">
        <v>508</v>
      </c>
      <c r="G155" s="97">
        <v>5196.56</v>
      </c>
    </row>
    <row r="156" spans="1:7" ht="54" customHeight="1">
      <c r="A156" s="11">
        <v>146</v>
      </c>
      <c r="B156" s="160" t="s">
        <v>146</v>
      </c>
      <c r="C156" s="96" t="s">
        <v>609</v>
      </c>
      <c r="D156" s="96" t="s">
        <v>505</v>
      </c>
      <c r="E156" s="96" t="s">
        <v>512</v>
      </c>
      <c r="F156" s="96" t="s">
        <v>486</v>
      </c>
      <c r="G156" s="97">
        <v>-66491.86</v>
      </c>
    </row>
    <row r="157" spans="1:7" ht="27" customHeight="1">
      <c r="A157" s="11">
        <v>147</v>
      </c>
      <c r="B157" s="160" t="s">
        <v>22</v>
      </c>
      <c r="C157" s="96" t="s">
        <v>609</v>
      </c>
      <c r="D157" s="96" t="s">
        <v>505</v>
      </c>
      <c r="E157" s="96" t="s">
        <v>512</v>
      </c>
      <c r="F157" s="96" t="s">
        <v>493</v>
      </c>
      <c r="G157" s="97">
        <v>-66491.86</v>
      </c>
    </row>
    <row r="158" spans="1:7" ht="12" customHeight="1">
      <c r="A158" s="11">
        <v>148</v>
      </c>
      <c r="B158" s="65" t="s">
        <v>50</v>
      </c>
      <c r="C158" s="96" t="s">
        <v>609</v>
      </c>
      <c r="D158" s="96" t="s">
        <v>527</v>
      </c>
      <c r="E158" s="96" t="s">
        <v>485</v>
      </c>
      <c r="F158" s="96" t="s">
        <v>486</v>
      </c>
      <c r="G158" s="97">
        <v>40000</v>
      </c>
    </row>
    <row r="159" spans="1:7" ht="12" customHeight="1">
      <c r="A159" s="11">
        <v>149</v>
      </c>
      <c r="B159" s="65" t="s">
        <v>11</v>
      </c>
      <c r="C159" s="96" t="s">
        <v>609</v>
      </c>
      <c r="D159" s="96" t="s">
        <v>530</v>
      </c>
      <c r="E159" s="96" t="s">
        <v>485</v>
      </c>
      <c r="F159" s="96" t="s">
        <v>486</v>
      </c>
      <c r="G159" s="97">
        <v>40000</v>
      </c>
    </row>
    <row r="160" spans="1:7" ht="29.25" customHeight="1">
      <c r="A160" s="11">
        <v>150</v>
      </c>
      <c r="B160" s="160" t="s">
        <v>45</v>
      </c>
      <c r="C160" s="96" t="s">
        <v>609</v>
      </c>
      <c r="D160" s="96" t="s">
        <v>530</v>
      </c>
      <c r="E160" s="96" t="s">
        <v>298</v>
      </c>
      <c r="F160" s="96" t="s">
        <v>486</v>
      </c>
      <c r="G160" s="97">
        <v>40000</v>
      </c>
    </row>
    <row r="161" spans="1:7" ht="26.25" customHeight="1">
      <c r="A161" s="11">
        <v>151</v>
      </c>
      <c r="B161" s="160" t="s">
        <v>90</v>
      </c>
      <c r="C161" s="96" t="s">
        <v>609</v>
      </c>
      <c r="D161" s="96" t="s">
        <v>530</v>
      </c>
      <c r="E161" s="96" t="s">
        <v>299</v>
      </c>
      <c r="F161" s="96" t="s">
        <v>486</v>
      </c>
      <c r="G161" s="97">
        <v>40000</v>
      </c>
    </row>
    <row r="162" spans="1:7" ht="25.5" customHeight="1">
      <c r="A162" s="11">
        <v>152</v>
      </c>
      <c r="B162" s="160" t="s">
        <v>154</v>
      </c>
      <c r="C162" s="96" t="s">
        <v>609</v>
      </c>
      <c r="D162" s="96" t="s">
        <v>530</v>
      </c>
      <c r="E162" s="96" t="s">
        <v>533</v>
      </c>
      <c r="F162" s="96" t="s">
        <v>486</v>
      </c>
      <c r="G162" s="97">
        <v>-35503.9</v>
      </c>
    </row>
    <row r="163" spans="1:7" ht="27" customHeight="1">
      <c r="A163" s="11">
        <v>153</v>
      </c>
      <c r="B163" s="160" t="s">
        <v>22</v>
      </c>
      <c r="C163" s="96" t="s">
        <v>609</v>
      </c>
      <c r="D163" s="96" t="s">
        <v>530</v>
      </c>
      <c r="E163" s="96" t="s">
        <v>533</v>
      </c>
      <c r="F163" s="96" t="s">
        <v>493</v>
      </c>
      <c r="G163" s="97">
        <v>-35503.9</v>
      </c>
    </row>
    <row r="164" spans="1:7" ht="41.25" customHeight="1">
      <c r="A164" s="11">
        <v>154</v>
      </c>
      <c r="B164" s="160" t="s">
        <v>75</v>
      </c>
      <c r="C164" s="96" t="s">
        <v>609</v>
      </c>
      <c r="D164" s="96" t="s">
        <v>530</v>
      </c>
      <c r="E164" s="96" t="s">
        <v>534</v>
      </c>
      <c r="F164" s="96" t="s">
        <v>486</v>
      </c>
      <c r="G164" s="97">
        <v>75503.9</v>
      </c>
    </row>
    <row r="165" spans="1:7" ht="27" customHeight="1">
      <c r="A165" s="11">
        <v>155</v>
      </c>
      <c r="B165" s="160" t="s">
        <v>22</v>
      </c>
      <c r="C165" s="96" t="s">
        <v>609</v>
      </c>
      <c r="D165" s="96" t="s">
        <v>530</v>
      </c>
      <c r="E165" s="96" t="s">
        <v>534</v>
      </c>
      <c r="F165" s="96" t="s">
        <v>493</v>
      </c>
      <c r="G165" s="97">
        <v>75503.9</v>
      </c>
    </row>
    <row r="166" spans="1:7" ht="26.25" customHeight="1">
      <c r="A166" s="11">
        <v>156</v>
      </c>
      <c r="B166" s="65" t="s">
        <v>203</v>
      </c>
      <c r="C166" s="162" t="s">
        <v>610</v>
      </c>
      <c r="D166" s="162" t="s">
        <v>598</v>
      </c>
      <c r="E166" s="162" t="s">
        <v>485</v>
      </c>
      <c r="F166" s="162" t="s">
        <v>486</v>
      </c>
      <c r="G166" s="97">
        <v>11200</v>
      </c>
    </row>
    <row r="167" spans="1:7" ht="13.5" customHeight="1">
      <c r="A167" s="11">
        <v>157</v>
      </c>
      <c r="B167" s="65" t="s">
        <v>62</v>
      </c>
      <c r="C167" s="96" t="s">
        <v>610</v>
      </c>
      <c r="D167" s="96" t="s">
        <v>484</v>
      </c>
      <c r="E167" s="96" t="s">
        <v>485</v>
      </c>
      <c r="F167" s="96" t="s">
        <v>486</v>
      </c>
      <c r="G167" s="97">
        <v>11200</v>
      </c>
    </row>
    <row r="168" spans="1:7" ht="40.5" customHeight="1">
      <c r="A168" s="11">
        <v>158</v>
      </c>
      <c r="B168" s="65" t="s">
        <v>174</v>
      </c>
      <c r="C168" s="96" t="s">
        <v>610</v>
      </c>
      <c r="D168" s="96" t="s">
        <v>494</v>
      </c>
      <c r="E168" s="96" t="s">
        <v>485</v>
      </c>
      <c r="F168" s="96" t="s">
        <v>486</v>
      </c>
      <c r="G168" s="97">
        <v>11200</v>
      </c>
    </row>
    <row r="169" spans="1:7" ht="12.75" customHeight="1">
      <c r="A169" s="11">
        <v>159</v>
      </c>
      <c r="B169" s="160" t="s">
        <v>9</v>
      </c>
      <c r="C169" s="96" t="s">
        <v>610</v>
      </c>
      <c r="D169" s="96" t="s">
        <v>494</v>
      </c>
      <c r="E169" s="96" t="s">
        <v>488</v>
      </c>
      <c r="F169" s="96" t="s">
        <v>486</v>
      </c>
      <c r="G169" s="97">
        <v>11200</v>
      </c>
    </row>
    <row r="170" spans="1:7" ht="27.75" customHeight="1">
      <c r="A170" s="11">
        <v>160</v>
      </c>
      <c r="B170" s="160" t="s">
        <v>57</v>
      </c>
      <c r="C170" s="96" t="s">
        <v>610</v>
      </c>
      <c r="D170" s="96" t="s">
        <v>494</v>
      </c>
      <c r="E170" s="96" t="s">
        <v>497</v>
      </c>
      <c r="F170" s="96" t="s">
        <v>486</v>
      </c>
      <c r="G170" s="97">
        <v>11200</v>
      </c>
    </row>
    <row r="171" spans="1:7" ht="27" customHeight="1">
      <c r="A171" s="11">
        <v>161</v>
      </c>
      <c r="B171" s="160" t="s">
        <v>22</v>
      </c>
      <c r="C171" s="96" t="s">
        <v>610</v>
      </c>
      <c r="D171" s="96" t="s">
        <v>494</v>
      </c>
      <c r="E171" s="96" t="s">
        <v>497</v>
      </c>
      <c r="F171" s="96" t="s">
        <v>493</v>
      </c>
      <c r="G171" s="97">
        <v>11200</v>
      </c>
    </row>
    <row r="172" spans="1:7" ht="26.25" customHeight="1">
      <c r="A172" s="11">
        <v>162</v>
      </c>
      <c r="B172" s="65" t="s">
        <v>204</v>
      </c>
      <c r="C172" s="162" t="s">
        <v>611</v>
      </c>
      <c r="D172" s="162" t="s">
        <v>598</v>
      </c>
      <c r="E172" s="162" t="s">
        <v>485</v>
      </c>
      <c r="F172" s="162" t="s">
        <v>486</v>
      </c>
      <c r="G172" s="97">
        <v>0</v>
      </c>
    </row>
    <row r="173" spans="1:7" ht="13.5" customHeight="1">
      <c r="A173" s="11">
        <v>163</v>
      </c>
      <c r="B173" s="65" t="s">
        <v>62</v>
      </c>
      <c r="C173" s="96" t="s">
        <v>611</v>
      </c>
      <c r="D173" s="96" t="s">
        <v>484</v>
      </c>
      <c r="E173" s="96" t="s">
        <v>485</v>
      </c>
      <c r="F173" s="96" t="s">
        <v>486</v>
      </c>
      <c r="G173" s="97">
        <v>0</v>
      </c>
    </row>
    <row r="174" spans="1:7" ht="40.5" customHeight="1">
      <c r="A174" s="11">
        <v>164</v>
      </c>
      <c r="B174" s="65" t="s">
        <v>174</v>
      </c>
      <c r="C174" s="96" t="s">
        <v>611</v>
      </c>
      <c r="D174" s="96" t="s">
        <v>494</v>
      </c>
      <c r="E174" s="96" t="s">
        <v>485</v>
      </c>
      <c r="F174" s="96" t="s">
        <v>486</v>
      </c>
      <c r="G174" s="97">
        <v>0</v>
      </c>
    </row>
    <row r="175" spans="1:7" ht="12.75" customHeight="1">
      <c r="A175" s="11">
        <v>165</v>
      </c>
      <c r="B175" s="160" t="s">
        <v>9</v>
      </c>
      <c r="C175" s="96" t="s">
        <v>611</v>
      </c>
      <c r="D175" s="96" t="s">
        <v>494</v>
      </c>
      <c r="E175" s="96" t="s">
        <v>488</v>
      </c>
      <c r="F175" s="96" t="s">
        <v>486</v>
      </c>
      <c r="G175" s="97">
        <v>0</v>
      </c>
    </row>
    <row r="176" spans="1:7" ht="27.75" customHeight="1">
      <c r="A176" s="11">
        <v>166</v>
      </c>
      <c r="B176" s="160" t="s">
        <v>57</v>
      </c>
      <c r="C176" s="96" t="s">
        <v>611</v>
      </c>
      <c r="D176" s="96" t="s">
        <v>494</v>
      </c>
      <c r="E176" s="96" t="s">
        <v>497</v>
      </c>
      <c r="F176" s="96" t="s">
        <v>486</v>
      </c>
      <c r="G176" s="97">
        <v>0</v>
      </c>
    </row>
    <row r="177" spans="1:7" ht="15" customHeight="1">
      <c r="A177" s="11">
        <v>167</v>
      </c>
      <c r="B177" s="160" t="s">
        <v>145</v>
      </c>
      <c r="C177" s="96" t="s">
        <v>611</v>
      </c>
      <c r="D177" s="96" t="s">
        <v>494</v>
      </c>
      <c r="E177" s="96" t="s">
        <v>497</v>
      </c>
      <c r="F177" s="96" t="s">
        <v>490</v>
      </c>
      <c r="G177" s="97">
        <v>12700</v>
      </c>
    </row>
    <row r="178" spans="1:7" ht="27" customHeight="1">
      <c r="A178" s="11">
        <v>168</v>
      </c>
      <c r="B178" s="160" t="s">
        <v>22</v>
      </c>
      <c r="C178" s="96" t="s">
        <v>611</v>
      </c>
      <c r="D178" s="96" t="s">
        <v>494</v>
      </c>
      <c r="E178" s="96" t="s">
        <v>497</v>
      </c>
      <c r="F178" s="96" t="s">
        <v>493</v>
      </c>
      <c r="G178" s="97">
        <v>-12700</v>
      </c>
    </row>
    <row r="179" spans="1:7" ht="26.25" customHeight="1">
      <c r="A179" s="11">
        <v>169</v>
      </c>
      <c r="B179" s="65" t="s">
        <v>205</v>
      </c>
      <c r="C179" s="162" t="s">
        <v>612</v>
      </c>
      <c r="D179" s="162" t="s">
        <v>598</v>
      </c>
      <c r="E179" s="162" t="s">
        <v>485</v>
      </c>
      <c r="F179" s="162" t="s">
        <v>486</v>
      </c>
      <c r="G179" s="97">
        <v>0</v>
      </c>
    </row>
    <row r="180" spans="1:7" ht="13.5" customHeight="1">
      <c r="A180" s="11">
        <v>170</v>
      </c>
      <c r="B180" s="65" t="s">
        <v>62</v>
      </c>
      <c r="C180" s="96" t="s">
        <v>612</v>
      </c>
      <c r="D180" s="96" t="s">
        <v>484</v>
      </c>
      <c r="E180" s="96" t="s">
        <v>485</v>
      </c>
      <c r="F180" s="96" t="s">
        <v>486</v>
      </c>
      <c r="G180" s="97">
        <v>0</v>
      </c>
    </row>
    <row r="181" spans="1:7" ht="40.5" customHeight="1">
      <c r="A181" s="11">
        <v>171</v>
      </c>
      <c r="B181" s="65" t="s">
        <v>174</v>
      </c>
      <c r="C181" s="96" t="s">
        <v>612</v>
      </c>
      <c r="D181" s="96" t="s">
        <v>494</v>
      </c>
      <c r="E181" s="96" t="s">
        <v>485</v>
      </c>
      <c r="F181" s="96" t="s">
        <v>486</v>
      </c>
      <c r="G181" s="97">
        <v>0</v>
      </c>
    </row>
    <row r="182" spans="1:7" ht="12.75" customHeight="1">
      <c r="A182" s="11">
        <v>172</v>
      </c>
      <c r="B182" s="160" t="s">
        <v>9</v>
      </c>
      <c r="C182" s="96" t="s">
        <v>612</v>
      </c>
      <c r="D182" s="96" t="s">
        <v>494</v>
      </c>
      <c r="E182" s="96" t="s">
        <v>488</v>
      </c>
      <c r="F182" s="96" t="s">
        <v>486</v>
      </c>
      <c r="G182" s="97">
        <v>0</v>
      </c>
    </row>
    <row r="183" spans="1:7" ht="26.25" customHeight="1">
      <c r="A183" s="11">
        <v>173</v>
      </c>
      <c r="B183" s="160" t="s">
        <v>168</v>
      </c>
      <c r="C183" s="96" t="s">
        <v>612</v>
      </c>
      <c r="D183" s="96" t="s">
        <v>494</v>
      </c>
      <c r="E183" s="96" t="s">
        <v>492</v>
      </c>
      <c r="F183" s="96" t="s">
        <v>486</v>
      </c>
      <c r="G183" s="97">
        <v>1298</v>
      </c>
    </row>
    <row r="184" spans="1:7" ht="27" customHeight="1">
      <c r="A184" s="11">
        <v>174</v>
      </c>
      <c r="B184" s="160" t="s">
        <v>22</v>
      </c>
      <c r="C184" s="96" t="s">
        <v>612</v>
      </c>
      <c r="D184" s="96" t="s">
        <v>494</v>
      </c>
      <c r="E184" s="96" t="s">
        <v>492</v>
      </c>
      <c r="F184" s="96" t="s">
        <v>493</v>
      </c>
      <c r="G184" s="97">
        <v>1298</v>
      </c>
    </row>
    <row r="185" spans="1:7" ht="27.75" customHeight="1">
      <c r="A185" s="11">
        <v>175</v>
      </c>
      <c r="B185" s="160" t="s">
        <v>57</v>
      </c>
      <c r="C185" s="96" t="s">
        <v>612</v>
      </c>
      <c r="D185" s="96" t="s">
        <v>494</v>
      </c>
      <c r="E185" s="96" t="s">
        <v>497</v>
      </c>
      <c r="F185" s="96" t="s">
        <v>486</v>
      </c>
      <c r="G185" s="97">
        <v>-1298</v>
      </c>
    </row>
    <row r="186" spans="1:7" ht="27" customHeight="1">
      <c r="A186" s="11">
        <v>176</v>
      </c>
      <c r="B186" s="160" t="s">
        <v>22</v>
      </c>
      <c r="C186" s="96" t="s">
        <v>612</v>
      </c>
      <c r="D186" s="96" t="s">
        <v>494</v>
      </c>
      <c r="E186" s="96" t="s">
        <v>497</v>
      </c>
      <c r="F186" s="96" t="s">
        <v>493</v>
      </c>
      <c r="G186" s="97">
        <v>-1298</v>
      </c>
    </row>
    <row r="187" spans="1:7" ht="26.25" customHeight="1">
      <c r="A187" s="11">
        <v>177</v>
      </c>
      <c r="B187" s="65" t="s">
        <v>206</v>
      </c>
      <c r="C187" s="162" t="s">
        <v>613</v>
      </c>
      <c r="D187" s="162" t="s">
        <v>598</v>
      </c>
      <c r="E187" s="162" t="s">
        <v>485</v>
      </c>
      <c r="F187" s="162" t="s">
        <v>486</v>
      </c>
      <c r="G187" s="97">
        <v>0</v>
      </c>
    </row>
    <row r="188" spans="1:7" ht="12" customHeight="1">
      <c r="A188" s="11">
        <v>178</v>
      </c>
      <c r="B188" s="65" t="s">
        <v>50</v>
      </c>
      <c r="C188" s="96" t="s">
        <v>613</v>
      </c>
      <c r="D188" s="96" t="s">
        <v>527</v>
      </c>
      <c r="E188" s="96" t="s">
        <v>485</v>
      </c>
      <c r="F188" s="96" t="s">
        <v>486</v>
      </c>
      <c r="G188" s="97">
        <v>0</v>
      </c>
    </row>
    <row r="189" spans="1:7" ht="12" customHeight="1">
      <c r="A189" s="11">
        <v>179</v>
      </c>
      <c r="B189" s="65" t="s">
        <v>11</v>
      </c>
      <c r="C189" s="96" t="s">
        <v>613</v>
      </c>
      <c r="D189" s="96" t="s">
        <v>530</v>
      </c>
      <c r="E189" s="96" t="s">
        <v>485</v>
      </c>
      <c r="F189" s="96" t="s">
        <v>486</v>
      </c>
      <c r="G189" s="97">
        <v>0</v>
      </c>
    </row>
    <row r="190" spans="1:7" ht="29.25" customHeight="1">
      <c r="A190" s="11">
        <v>180</v>
      </c>
      <c r="B190" s="160" t="s">
        <v>45</v>
      </c>
      <c r="C190" s="96" t="s">
        <v>613</v>
      </c>
      <c r="D190" s="96" t="s">
        <v>530</v>
      </c>
      <c r="E190" s="96" t="s">
        <v>298</v>
      </c>
      <c r="F190" s="96" t="s">
        <v>486</v>
      </c>
      <c r="G190" s="97">
        <v>0</v>
      </c>
    </row>
    <row r="191" spans="1:7" ht="27.75" customHeight="1">
      <c r="A191" s="11">
        <v>181</v>
      </c>
      <c r="B191" s="160" t="s">
        <v>82</v>
      </c>
      <c r="C191" s="96" t="s">
        <v>613</v>
      </c>
      <c r="D191" s="96" t="s">
        <v>530</v>
      </c>
      <c r="E191" s="96" t="s">
        <v>300</v>
      </c>
      <c r="F191" s="96" t="s">
        <v>486</v>
      </c>
      <c r="G191" s="97">
        <v>-30000</v>
      </c>
    </row>
    <row r="192" spans="1:7" ht="38.25">
      <c r="A192" s="11">
        <v>182</v>
      </c>
      <c r="B192" s="160" t="s">
        <v>153</v>
      </c>
      <c r="C192" s="96" t="s">
        <v>613</v>
      </c>
      <c r="D192" s="96" t="s">
        <v>530</v>
      </c>
      <c r="E192" s="96" t="s">
        <v>531</v>
      </c>
      <c r="F192" s="96" t="s">
        <v>486</v>
      </c>
      <c r="G192" s="97">
        <v>-30000</v>
      </c>
    </row>
    <row r="193" spans="1:7" ht="27" customHeight="1">
      <c r="A193" s="11">
        <v>183</v>
      </c>
      <c r="B193" s="160" t="s">
        <v>22</v>
      </c>
      <c r="C193" s="96" t="s">
        <v>613</v>
      </c>
      <c r="D193" s="96" t="s">
        <v>530</v>
      </c>
      <c r="E193" s="96" t="s">
        <v>531</v>
      </c>
      <c r="F193" s="96" t="s">
        <v>493</v>
      </c>
      <c r="G193" s="97">
        <v>-30000</v>
      </c>
    </row>
    <row r="194" spans="1:7" ht="26.25" customHeight="1">
      <c r="A194" s="11">
        <v>184</v>
      </c>
      <c r="B194" s="160" t="s">
        <v>90</v>
      </c>
      <c r="C194" s="96" t="s">
        <v>613</v>
      </c>
      <c r="D194" s="96" t="s">
        <v>530</v>
      </c>
      <c r="E194" s="96" t="s">
        <v>299</v>
      </c>
      <c r="F194" s="96" t="s">
        <v>486</v>
      </c>
      <c r="G194" s="97">
        <v>30000</v>
      </c>
    </row>
    <row r="195" spans="1:7" ht="25.5" customHeight="1">
      <c r="A195" s="11">
        <v>185</v>
      </c>
      <c r="B195" s="160" t="s">
        <v>154</v>
      </c>
      <c r="C195" s="96" t="s">
        <v>613</v>
      </c>
      <c r="D195" s="96" t="s">
        <v>530</v>
      </c>
      <c r="E195" s="96" t="s">
        <v>533</v>
      </c>
      <c r="F195" s="96" t="s">
        <v>486</v>
      </c>
      <c r="G195" s="97">
        <v>30000</v>
      </c>
    </row>
    <row r="196" spans="1:7" ht="27" customHeight="1">
      <c r="A196" s="11">
        <v>186</v>
      </c>
      <c r="B196" s="160" t="s">
        <v>22</v>
      </c>
      <c r="C196" s="96" t="s">
        <v>613</v>
      </c>
      <c r="D196" s="96" t="s">
        <v>530</v>
      </c>
      <c r="E196" s="96" t="s">
        <v>533</v>
      </c>
      <c r="F196" s="96" t="s">
        <v>493</v>
      </c>
      <c r="G196" s="97">
        <v>30000</v>
      </c>
    </row>
    <row r="197" spans="1:7" s="25" customFormat="1" ht="26.25" customHeight="1">
      <c r="A197" s="11">
        <v>187</v>
      </c>
      <c r="B197" s="225" t="s">
        <v>207</v>
      </c>
      <c r="C197" s="226" t="s">
        <v>614</v>
      </c>
      <c r="D197" s="226" t="s">
        <v>598</v>
      </c>
      <c r="E197" s="226" t="s">
        <v>485</v>
      </c>
      <c r="F197" s="226" t="s">
        <v>486</v>
      </c>
      <c r="G197" s="186">
        <v>15436</v>
      </c>
    </row>
    <row r="198" spans="1:7" ht="13.5" customHeight="1">
      <c r="A198" s="11">
        <v>188</v>
      </c>
      <c r="B198" s="65" t="s">
        <v>62</v>
      </c>
      <c r="C198" s="96" t="s">
        <v>614</v>
      </c>
      <c r="D198" s="96" t="s">
        <v>484</v>
      </c>
      <c r="E198" s="96" t="s">
        <v>485</v>
      </c>
      <c r="F198" s="96" t="s">
        <v>486</v>
      </c>
      <c r="G198" s="97">
        <v>-169280.97</v>
      </c>
    </row>
    <row r="199" spans="1:7" ht="40.5" customHeight="1">
      <c r="A199" s="11">
        <v>189</v>
      </c>
      <c r="B199" s="65" t="s">
        <v>174</v>
      </c>
      <c r="C199" s="96" t="s">
        <v>614</v>
      </c>
      <c r="D199" s="96" t="s">
        <v>494</v>
      </c>
      <c r="E199" s="96" t="s">
        <v>485</v>
      </c>
      <c r="F199" s="96" t="s">
        <v>486</v>
      </c>
      <c r="G199" s="97">
        <v>-169280.97</v>
      </c>
    </row>
    <row r="200" spans="1:7" ht="12.75" customHeight="1">
      <c r="A200" s="11">
        <v>190</v>
      </c>
      <c r="B200" s="160" t="s">
        <v>9</v>
      </c>
      <c r="C200" s="96" t="s">
        <v>614</v>
      </c>
      <c r="D200" s="96" t="s">
        <v>494</v>
      </c>
      <c r="E200" s="96" t="s">
        <v>488</v>
      </c>
      <c r="F200" s="96" t="s">
        <v>486</v>
      </c>
      <c r="G200" s="97">
        <v>-169280.97</v>
      </c>
    </row>
    <row r="201" spans="1:7" ht="26.25" customHeight="1">
      <c r="A201" s="11">
        <v>191</v>
      </c>
      <c r="B201" s="160" t="s">
        <v>168</v>
      </c>
      <c r="C201" s="96" t="s">
        <v>614</v>
      </c>
      <c r="D201" s="96" t="s">
        <v>494</v>
      </c>
      <c r="E201" s="96" t="s">
        <v>492</v>
      </c>
      <c r="F201" s="96" t="s">
        <v>486</v>
      </c>
      <c r="G201" s="97">
        <v>-3300</v>
      </c>
    </row>
    <row r="202" spans="1:7" ht="27" customHeight="1">
      <c r="A202" s="11">
        <v>192</v>
      </c>
      <c r="B202" s="160" t="s">
        <v>22</v>
      </c>
      <c r="C202" s="96" t="s">
        <v>614</v>
      </c>
      <c r="D202" s="96" t="s">
        <v>494</v>
      </c>
      <c r="E202" s="96" t="s">
        <v>492</v>
      </c>
      <c r="F202" s="96" t="s">
        <v>493</v>
      </c>
      <c r="G202" s="97">
        <v>-3300</v>
      </c>
    </row>
    <row r="203" spans="1:7" ht="14.25" customHeight="1">
      <c r="A203" s="11">
        <v>193</v>
      </c>
      <c r="B203" s="160" t="s">
        <v>56</v>
      </c>
      <c r="C203" s="96" t="s">
        <v>614</v>
      </c>
      <c r="D203" s="96" t="s">
        <v>494</v>
      </c>
      <c r="E203" s="96" t="s">
        <v>495</v>
      </c>
      <c r="F203" s="96" t="s">
        <v>486</v>
      </c>
      <c r="G203" s="97">
        <v>-5000</v>
      </c>
    </row>
    <row r="204" spans="1:7" ht="27" customHeight="1">
      <c r="A204" s="11">
        <v>194</v>
      </c>
      <c r="B204" s="160" t="s">
        <v>22</v>
      </c>
      <c r="C204" s="96" t="s">
        <v>614</v>
      </c>
      <c r="D204" s="96" t="s">
        <v>494</v>
      </c>
      <c r="E204" s="96" t="s">
        <v>495</v>
      </c>
      <c r="F204" s="96" t="s">
        <v>493</v>
      </c>
      <c r="G204" s="97">
        <v>-5000</v>
      </c>
    </row>
    <row r="205" spans="1:7" ht="27.75" customHeight="1">
      <c r="A205" s="11">
        <v>195</v>
      </c>
      <c r="B205" s="160" t="s">
        <v>57</v>
      </c>
      <c r="C205" s="96" t="s">
        <v>614</v>
      </c>
      <c r="D205" s="96" t="s">
        <v>494</v>
      </c>
      <c r="E205" s="96" t="s">
        <v>497</v>
      </c>
      <c r="F205" s="96" t="s">
        <v>486</v>
      </c>
      <c r="G205" s="97">
        <v>-160980.97</v>
      </c>
    </row>
    <row r="206" spans="1:7" ht="15" customHeight="1">
      <c r="A206" s="11">
        <v>196</v>
      </c>
      <c r="B206" s="160" t="s">
        <v>145</v>
      </c>
      <c r="C206" s="96" t="s">
        <v>614</v>
      </c>
      <c r="D206" s="96" t="s">
        <v>494</v>
      </c>
      <c r="E206" s="96" t="s">
        <v>497</v>
      </c>
      <c r="F206" s="96" t="s">
        <v>490</v>
      </c>
      <c r="G206" s="97">
        <v>-11593.38</v>
      </c>
    </row>
    <row r="207" spans="1:7" ht="27" customHeight="1">
      <c r="A207" s="11">
        <v>197</v>
      </c>
      <c r="B207" s="160" t="s">
        <v>22</v>
      </c>
      <c r="C207" s="96" t="s">
        <v>614</v>
      </c>
      <c r="D207" s="96" t="s">
        <v>494</v>
      </c>
      <c r="E207" s="96" t="s">
        <v>497</v>
      </c>
      <c r="F207" s="96" t="s">
        <v>493</v>
      </c>
      <c r="G207" s="97">
        <v>-148737.59</v>
      </c>
    </row>
    <row r="208" spans="1:7" ht="15.75" customHeight="1">
      <c r="A208" s="11">
        <v>198</v>
      </c>
      <c r="B208" s="160" t="s">
        <v>164</v>
      </c>
      <c r="C208" s="96" t="s">
        <v>614</v>
      </c>
      <c r="D208" s="96" t="s">
        <v>494</v>
      </c>
      <c r="E208" s="96" t="s">
        <v>497</v>
      </c>
      <c r="F208" s="96" t="s">
        <v>496</v>
      </c>
      <c r="G208" s="97">
        <v>-650</v>
      </c>
    </row>
    <row r="209" spans="1:7" ht="26.25" customHeight="1">
      <c r="A209" s="11">
        <v>199</v>
      </c>
      <c r="B209" s="65" t="s">
        <v>49</v>
      </c>
      <c r="C209" s="96" t="s">
        <v>614</v>
      </c>
      <c r="D209" s="96" t="s">
        <v>518</v>
      </c>
      <c r="E209" s="96" t="s">
        <v>485</v>
      </c>
      <c r="F209" s="96" t="s">
        <v>486</v>
      </c>
      <c r="G209" s="97">
        <v>-49900</v>
      </c>
    </row>
    <row r="210" spans="1:7" ht="15.75" customHeight="1">
      <c r="A210" s="11">
        <v>200</v>
      </c>
      <c r="B210" s="65" t="s">
        <v>59</v>
      </c>
      <c r="C210" s="96" t="s">
        <v>614</v>
      </c>
      <c r="D210" s="96" t="s">
        <v>521</v>
      </c>
      <c r="E210" s="96" t="s">
        <v>485</v>
      </c>
      <c r="F210" s="96" t="s">
        <v>486</v>
      </c>
      <c r="G210" s="97">
        <v>-49900</v>
      </c>
    </row>
    <row r="211" spans="1:7" ht="26.25" customHeight="1">
      <c r="A211" s="11">
        <v>201</v>
      </c>
      <c r="B211" s="160" t="s">
        <v>38</v>
      </c>
      <c r="C211" s="96" t="s">
        <v>614</v>
      </c>
      <c r="D211" s="96" t="s">
        <v>521</v>
      </c>
      <c r="E211" s="96" t="s">
        <v>288</v>
      </c>
      <c r="F211" s="96" t="s">
        <v>486</v>
      </c>
      <c r="G211" s="97">
        <v>-49900</v>
      </c>
    </row>
    <row r="212" spans="1:7" ht="26.25" customHeight="1">
      <c r="A212" s="11">
        <v>202</v>
      </c>
      <c r="B212" s="160" t="s">
        <v>87</v>
      </c>
      <c r="C212" s="96" t="s">
        <v>614</v>
      </c>
      <c r="D212" s="96" t="s">
        <v>521</v>
      </c>
      <c r="E212" s="96" t="s">
        <v>290</v>
      </c>
      <c r="F212" s="96" t="s">
        <v>486</v>
      </c>
      <c r="G212" s="97">
        <v>-49900</v>
      </c>
    </row>
    <row r="213" spans="1:7" ht="26.25" customHeight="1">
      <c r="A213" s="11">
        <v>203</v>
      </c>
      <c r="B213" s="160" t="s">
        <v>151</v>
      </c>
      <c r="C213" s="96" t="s">
        <v>614</v>
      </c>
      <c r="D213" s="96" t="s">
        <v>521</v>
      </c>
      <c r="E213" s="96" t="s">
        <v>522</v>
      </c>
      <c r="F213" s="96" t="s">
        <v>486</v>
      </c>
      <c r="G213" s="97">
        <v>-48000</v>
      </c>
    </row>
    <row r="214" spans="1:7" ht="27" customHeight="1">
      <c r="A214" s="11">
        <v>204</v>
      </c>
      <c r="B214" s="160" t="s">
        <v>22</v>
      </c>
      <c r="C214" s="96" t="s">
        <v>614</v>
      </c>
      <c r="D214" s="96" t="s">
        <v>521</v>
      </c>
      <c r="E214" s="96" t="s">
        <v>522</v>
      </c>
      <c r="F214" s="96" t="s">
        <v>493</v>
      </c>
      <c r="G214" s="97">
        <v>-48000</v>
      </c>
    </row>
    <row r="215" spans="1:7" ht="18" customHeight="1">
      <c r="A215" s="11">
        <v>205</v>
      </c>
      <c r="B215" s="160" t="s">
        <v>60</v>
      </c>
      <c r="C215" s="96" t="s">
        <v>614</v>
      </c>
      <c r="D215" s="96" t="s">
        <v>521</v>
      </c>
      <c r="E215" s="96" t="s">
        <v>523</v>
      </c>
      <c r="F215" s="96" t="s">
        <v>486</v>
      </c>
      <c r="G215" s="97">
        <v>-1900</v>
      </c>
    </row>
    <row r="216" spans="1:7" ht="27" customHeight="1">
      <c r="A216" s="11">
        <v>206</v>
      </c>
      <c r="B216" s="160" t="s">
        <v>22</v>
      </c>
      <c r="C216" s="96" t="s">
        <v>614</v>
      </c>
      <c r="D216" s="96" t="s">
        <v>521</v>
      </c>
      <c r="E216" s="96" t="s">
        <v>523</v>
      </c>
      <c r="F216" s="96" t="s">
        <v>493</v>
      </c>
      <c r="G216" s="97">
        <v>-1900</v>
      </c>
    </row>
    <row r="217" spans="1:7" ht="12" customHeight="1">
      <c r="A217" s="11">
        <v>207</v>
      </c>
      <c r="B217" s="65" t="s">
        <v>50</v>
      </c>
      <c r="C217" s="96" t="s">
        <v>614</v>
      </c>
      <c r="D217" s="96" t="s">
        <v>527</v>
      </c>
      <c r="E217" s="96" t="s">
        <v>485</v>
      </c>
      <c r="F217" s="96" t="s">
        <v>486</v>
      </c>
      <c r="G217" s="97">
        <v>234616.97</v>
      </c>
    </row>
    <row r="218" spans="1:7" ht="12" customHeight="1">
      <c r="A218" s="11">
        <v>208</v>
      </c>
      <c r="B218" s="65" t="s">
        <v>11</v>
      </c>
      <c r="C218" s="96" t="s">
        <v>614</v>
      </c>
      <c r="D218" s="96" t="s">
        <v>530</v>
      </c>
      <c r="E218" s="96" t="s">
        <v>485</v>
      </c>
      <c r="F218" s="96" t="s">
        <v>486</v>
      </c>
      <c r="G218" s="97">
        <v>234616.97</v>
      </c>
    </row>
    <row r="219" spans="1:7" ht="29.25" customHeight="1">
      <c r="A219" s="11">
        <v>209</v>
      </c>
      <c r="B219" s="160" t="s">
        <v>45</v>
      </c>
      <c r="C219" s="96" t="s">
        <v>614</v>
      </c>
      <c r="D219" s="96" t="s">
        <v>530</v>
      </c>
      <c r="E219" s="96" t="s">
        <v>298</v>
      </c>
      <c r="F219" s="96" t="s">
        <v>486</v>
      </c>
      <c r="G219" s="97">
        <v>234616.97</v>
      </c>
    </row>
    <row r="220" spans="1:7" ht="28.5" customHeight="1">
      <c r="A220" s="11">
        <v>210</v>
      </c>
      <c r="B220" s="160" t="s">
        <v>90</v>
      </c>
      <c r="C220" s="96" t="s">
        <v>614</v>
      </c>
      <c r="D220" s="96" t="s">
        <v>530</v>
      </c>
      <c r="E220" s="96" t="s">
        <v>299</v>
      </c>
      <c r="F220" s="96" t="s">
        <v>486</v>
      </c>
      <c r="G220" s="97">
        <v>234616.97</v>
      </c>
    </row>
    <row r="221" spans="1:7" ht="25.5" customHeight="1">
      <c r="A221" s="11">
        <v>211</v>
      </c>
      <c r="B221" s="160" t="s">
        <v>154</v>
      </c>
      <c r="C221" s="96" t="s">
        <v>614</v>
      </c>
      <c r="D221" s="96" t="s">
        <v>530</v>
      </c>
      <c r="E221" s="96" t="s">
        <v>533</v>
      </c>
      <c r="F221" s="96" t="s">
        <v>486</v>
      </c>
      <c r="G221" s="97">
        <v>145259</v>
      </c>
    </row>
    <row r="222" spans="1:7" ht="27" customHeight="1">
      <c r="A222" s="11">
        <v>212</v>
      </c>
      <c r="B222" s="160" t="s">
        <v>22</v>
      </c>
      <c r="C222" s="96" t="s">
        <v>614</v>
      </c>
      <c r="D222" s="96" t="s">
        <v>530</v>
      </c>
      <c r="E222" s="96" t="s">
        <v>533</v>
      </c>
      <c r="F222" s="96" t="s">
        <v>493</v>
      </c>
      <c r="G222" s="97">
        <v>145259</v>
      </c>
    </row>
    <row r="223" spans="1:7" ht="41.25" customHeight="1">
      <c r="A223" s="11">
        <v>213</v>
      </c>
      <c r="B223" s="160" t="s">
        <v>75</v>
      </c>
      <c r="C223" s="96" t="s">
        <v>614</v>
      </c>
      <c r="D223" s="96" t="s">
        <v>530</v>
      </c>
      <c r="E223" s="96" t="s">
        <v>534</v>
      </c>
      <c r="F223" s="96" t="s">
        <v>486</v>
      </c>
      <c r="G223" s="97">
        <v>89357.97</v>
      </c>
    </row>
    <row r="224" spans="1:7" ht="27" customHeight="1">
      <c r="A224" s="11">
        <v>214</v>
      </c>
      <c r="B224" s="160" t="s">
        <v>22</v>
      </c>
      <c r="C224" s="96" t="s">
        <v>614</v>
      </c>
      <c r="D224" s="96" t="s">
        <v>530</v>
      </c>
      <c r="E224" s="96" t="s">
        <v>534</v>
      </c>
      <c r="F224" s="96" t="s">
        <v>493</v>
      </c>
      <c r="G224" s="97">
        <v>89357.97</v>
      </c>
    </row>
    <row r="225" spans="1:7" ht="26.25" customHeight="1">
      <c r="A225" s="11">
        <v>215</v>
      </c>
      <c r="B225" s="65" t="s">
        <v>208</v>
      </c>
      <c r="C225" s="162" t="s">
        <v>615</v>
      </c>
      <c r="D225" s="162" t="s">
        <v>598</v>
      </c>
      <c r="E225" s="162" t="s">
        <v>485</v>
      </c>
      <c r="F225" s="162" t="s">
        <v>486</v>
      </c>
      <c r="G225" s="97">
        <v>0</v>
      </c>
    </row>
    <row r="226" spans="1:7" ht="13.5" customHeight="1">
      <c r="A226" s="11">
        <v>216</v>
      </c>
      <c r="B226" s="65" t="s">
        <v>62</v>
      </c>
      <c r="C226" s="96" t="s">
        <v>615</v>
      </c>
      <c r="D226" s="96" t="s">
        <v>484</v>
      </c>
      <c r="E226" s="96" t="s">
        <v>485</v>
      </c>
      <c r="F226" s="96" t="s">
        <v>486</v>
      </c>
      <c r="G226" s="97">
        <v>0</v>
      </c>
    </row>
    <row r="227" spans="1:7" ht="40.5" customHeight="1">
      <c r="A227" s="11">
        <v>217</v>
      </c>
      <c r="B227" s="65" t="s">
        <v>174</v>
      </c>
      <c r="C227" s="96" t="s">
        <v>615</v>
      </c>
      <c r="D227" s="96" t="s">
        <v>494</v>
      </c>
      <c r="E227" s="96" t="s">
        <v>485</v>
      </c>
      <c r="F227" s="96" t="s">
        <v>486</v>
      </c>
      <c r="G227" s="97">
        <v>0</v>
      </c>
    </row>
    <row r="228" spans="1:7" ht="12.75" customHeight="1">
      <c r="A228" s="11">
        <v>218</v>
      </c>
      <c r="B228" s="160" t="s">
        <v>9</v>
      </c>
      <c r="C228" s="96" t="s">
        <v>615</v>
      </c>
      <c r="D228" s="96" t="s">
        <v>494</v>
      </c>
      <c r="E228" s="96" t="s">
        <v>488</v>
      </c>
      <c r="F228" s="96" t="s">
        <v>486</v>
      </c>
      <c r="G228" s="97">
        <v>0</v>
      </c>
    </row>
    <row r="229" spans="1:7" ht="26.25" customHeight="1">
      <c r="A229" s="11">
        <v>219</v>
      </c>
      <c r="B229" s="160" t="s">
        <v>168</v>
      </c>
      <c r="C229" s="96" t="s">
        <v>615</v>
      </c>
      <c r="D229" s="96" t="s">
        <v>494</v>
      </c>
      <c r="E229" s="96" t="s">
        <v>492</v>
      </c>
      <c r="F229" s="96" t="s">
        <v>486</v>
      </c>
      <c r="G229" s="97">
        <v>-1700</v>
      </c>
    </row>
    <row r="230" spans="1:7" ht="27" customHeight="1">
      <c r="A230" s="11">
        <v>220</v>
      </c>
      <c r="B230" s="160" t="s">
        <v>22</v>
      </c>
      <c r="C230" s="96" t="s">
        <v>615</v>
      </c>
      <c r="D230" s="96" t="s">
        <v>494</v>
      </c>
      <c r="E230" s="96" t="s">
        <v>492</v>
      </c>
      <c r="F230" s="96" t="s">
        <v>493</v>
      </c>
      <c r="G230" s="97">
        <v>-1700</v>
      </c>
    </row>
    <row r="231" spans="1:7" ht="13.5" customHeight="1">
      <c r="A231" s="11">
        <v>221</v>
      </c>
      <c r="B231" s="160" t="s">
        <v>56</v>
      </c>
      <c r="C231" s="96" t="s">
        <v>615</v>
      </c>
      <c r="D231" s="96" t="s">
        <v>494</v>
      </c>
      <c r="E231" s="96" t="s">
        <v>495</v>
      </c>
      <c r="F231" s="96" t="s">
        <v>486</v>
      </c>
      <c r="G231" s="97">
        <v>2400</v>
      </c>
    </row>
    <row r="232" spans="1:7" ht="27" customHeight="1">
      <c r="A232" s="11">
        <v>222</v>
      </c>
      <c r="B232" s="160" t="s">
        <v>22</v>
      </c>
      <c r="C232" s="96" t="s">
        <v>615</v>
      </c>
      <c r="D232" s="96" t="s">
        <v>494</v>
      </c>
      <c r="E232" s="96" t="s">
        <v>495</v>
      </c>
      <c r="F232" s="96" t="s">
        <v>493</v>
      </c>
      <c r="G232" s="97">
        <v>2400</v>
      </c>
    </row>
    <row r="233" spans="1:7" ht="27.75" customHeight="1">
      <c r="A233" s="11">
        <v>223</v>
      </c>
      <c r="B233" s="160" t="s">
        <v>57</v>
      </c>
      <c r="C233" s="96" t="s">
        <v>615</v>
      </c>
      <c r="D233" s="96" t="s">
        <v>494</v>
      </c>
      <c r="E233" s="96" t="s">
        <v>497</v>
      </c>
      <c r="F233" s="96" t="s">
        <v>486</v>
      </c>
      <c r="G233" s="97">
        <v>-700</v>
      </c>
    </row>
    <row r="234" spans="1:7" ht="15" customHeight="1">
      <c r="A234" s="11">
        <v>224</v>
      </c>
      <c r="B234" s="160" t="s">
        <v>145</v>
      </c>
      <c r="C234" s="96" t="s">
        <v>615</v>
      </c>
      <c r="D234" s="96" t="s">
        <v>494</v>
      </c>
      <c r="E234" s="96" t="s">
        <v>497</v>
      </c>
      <c r="F234" s="96" t="s">
        <v>490</v>
      </c>
      <c r="G234" s="97">
        <v>18050</v>
      </c>
    </row>
    <row r="235" spans="1:7" ht="27" customHeight="1">
      <c r="A235" s="11">
        <v>225</v>
      </c>
      <c r="B235" s="160" t="s">
        <v>22</v>
      </c>
      <c r="C235" s="96" t="s">
        <v>615</v>
      </c>
      <c r="D235" s="96" t="s">
        <v>494</v>
      </c>
      <c r="E235" s="96" t="s">
        <v>497</v>
      </c>
      <c r="F235" s="96" t="s">
        <v>493</v>
      </c>
      <c r="G235" s="97">
        <v>-18750</v>
      </c>
    </row>
    <row r="236" spans="1:7" ht="15" customHeight="1">
      <c r="A236" s="11">
        <v>226</v>
      </c>
      <c r="B236" s="65" t="s">
        <v>178</v>
      </c>
      <c r="C236" s="162" t="s">
        <v>616</v>
      </c>
      <c r="D236" s="162" t="s">
        <v>598</v>
      </c>
      <c r="E236" s="162" t="s">
        <v>485</v>
      </c>
      <c r="F236" s="162" t="s">
        <v>486</v>
      </c>
      <c r="G236" s="97">
        <v>294896</v>
      </c>
    </row>
    <row r="237" spans="1:8" ht="13.5" customHeight="1">
      <c r="A237" s="11">
        <v>227</v>
      </c>
      <c r="B237" s="65" t="s">
        <v>62</v>
      </c>
      <c r="C237" s="96" t="s">
        <v>616</v>
      </c>
      <c r="D237" s="96" t="s">
        <v>484</v>
      </c>
      <c r="E237" s="96" t="s">
        <v>485</v>
      </c>
      <c r="F237" s="96" t="s">
        <v>486</v>
      </c>
      <c r="G237" s="97">
        <v>-8669180.8</v>
      </c>
      <c r="H237" t="s">
        <v>235</v>
      </c>
    </row>
    <row r="238" spans="1:7" ht="40.5" customHeight="1">
      <c r="A238" s="11">
        <v>228</v>
      </c>
      <c r="B238" s="65" t="s">
        <v>174</v>
      </c>
      <c r="C238" s="96" t="s">
        <v>616</v>
      </c>
      <c r="D238" s="96" t="s">
        <v>494</v>
      </c>
      <c r="E238" s="96" t="s">
        <v>485</v>
      </c>
      <c r="F238" s="96" t="s">
        <v>486</v>
      </c>
      <c r="G238" s="97">
        <v>55542.4</v>
      </c>
    </row>
    <row r="239" spans="1:7" ht="12.75" customHeight="1">
      <c r="A239" s="11">
        <v>229</v>
      </c>
      <c r="B239" s="160" t="s">
        <v>9</v>
      </c>
      <c r="C239" s="96" t="s">
        <v>616</v>
      </c>
      <c r="D239" s="96" t="s">
        <v>494</v>
      </c>
      <c r="E239" s="96" t="s">
        <v>488</v>
      </c>
      <c r="F239" s="96" t="s">
        <v>486</v>
      </c>
      <c r="G239" s="97">
        <v>55542.4</v>
      </c>
    </row>
    <row r="240" spans="1:7" ht="26.25" customHeight="1">
      <c r="A240" s="11">
        <v>230</v>
      </c>
      <c r="B240" s="160" t="s">
        <v>168</v>
      </c>
      <c r="C240" s="96" t="s">
        <v>616</v>
      </c>
      <c r="D240" s="96" t="s">
        <v>494</v>
      </c>
      <c r="E240" s="96" t="s">
        <v>492</v>
      </c>
      <c r="F240" s="96" t="s">
        <v>486</v>
      </c>
      <c r="G240" s="97">
        <v>176244.52</v>
      </c>
    </row>
    <row r="241" spans="1:7" ht="27" customHeight="1">
      <c r="A241" s="11">
        <v>231</v>
      </c>
      <c r="B241" s="160" t="s">
        <v>22</v>
      </c>
      <c r="C241" s="96" t="s">
        <v>616</v>
      </c>
      <c r="D241" s="96" t="s">
        <v>494</v>
      </c>
      <c r="E241" s="96" t="s">
        <v>492</v>
      </c>
      <c r="F241" s="96" t="s">
        <v>493</v>
      </c>
      <c r="G241" s="97">
        <v>176244.52</v>
      </c>
    </row>
    <row r="242" spans="1:7" ht="16.5" customHeight="1">
      <c r="A242" s="11">
        <v>232</v>
      </c>
      <c r="B242" s="160" t="s">
        <v>56</v>
      </c>
      <c r="C242" s="96" t="s">
        <v>616</v>
      </c>
      <c r="D242" s="96" t="s">
        <v>494</v>
      </c>
      <c r="E242" s="96" t="s">
        <v>495</v>
      </c>
      <c r="F242" s="96" t="s">
        <v>486</v>
      </c>
      <c r="G242" s="97">
        <v>195649.38</v>
      </c>
    </row>
    <row r="243" spans="1:7" ht="27" customHeight="1">
      <c r="A243" s="11">
        <v>233</v>
      </c>
      <c r="B243" s="160" t="s">
        <v>22</v>
      </c>
      <c r="C243" s="96" t="s">
        <v>616</v>
      </c>
      <c r="D243" s="96" t="s">
        <v>494</v>
      </c>
      <c r="E243" s="96" t="s">
        <v>495</v>
      </c>
      <c r="F243" s="96" t="s">
        <v>493</v>
      </c>
      <c r="G243" s="97">
        <v>195649.38</v>
      </c>
    </row>
    <row r="244" spans="1:7" ht="26.25" customHeight="1">
      <c r="A244" s="11">
        <v>234</v>
      </c>
      <c r="B244" s="160" t="s">
        <v>51</v>
      </c>
      <c r="C244" s="96" t="s">
        <v>616</v>
      </c>
      <c r="D244" s="96" t="s">
        <v>494</v>
      </c>
      <c r="E244" s="96" t="s">
        <v>489</v>
      </c>
      <c r="F244" s="96" t="s">
        <v>486</v>
      </c>
      <c r="G244" s="97">
        <v>-316351.5</v>
      </c>
    </row>
    <row r="245" spans="1:7" ht="15" customHeight="1">
      <c r="A245" s="11">
        <v>235</v>
      </c>
      <c r="B245" s="160" t="s">
        <v>145</v>
      </c>
      <c r="C245" s="96" t="s">
        <v>616</v>
      </c>
      <c r="D245" s="96" t="s">
        <v>494</v>
      </c>
      <c r="E245" s="96" t="s">
        <v>489</v>
      </c>
      <c r="F245" s="96" t="s">
        <v>490</v>
      </c>
      <c r="G245" s="97">
        <v>35000</v>
      </c>
    </row>
    <row r="246" spans="1:7" ht="27" customHeight="1">
      <c r="A246" s="11">
        <v>237</v>
      </c>
      <c r="B246" s="160" t="s">
        <v>22</v>
      </c>
      <c r="C246" s="96" t="s">
        <v>616</v>
      </c>
      <c r="D246" s="96" t="s">
        <v>494</v>
      </c>
      <c r="E246" s="96" t="s">
        <v>489</v>
      </c>
      <c r="F246" s="96" t="s">
        <v>493</v>
      </c>
      <c r="G246" s="97">
        <v>-296351.5</v>
      </c>
    </row>
    <row r="247" spans="1:7" ht="15.75" customHeight="1">
      <c r="A247" s="11">
        <v>238</v>
      </c>
      <c r="B247" s="160" t="s">
        <v>164</v>
      </c>
      <c r="C247" s="96" t="s">
        <v>616</v>
      </c>
      <c r="D247" s="96" t="s">
        <v>494</v>
      </c>
      <c r="E247" s="96" t="s">
        <v>489</v>
      </c>
      <c r="F247" s="96" t="s">
        <v>496</v>
      </c>
      <c r="G247" s="97">
        <v>-55000</v>
      </c>
    </row>
    <row r="248" spans="1:7" ht="15.75" customHeight="1">
      <c r="A248" s="11">
        <v>239</v>
      </c>
      <c r="B248" s="65" t="s">
        <v>148</v>
      </c>
      <c r="C248" s="96" t="s">
        <v>616</v>
      </c>
      <c r="D248" s="96" t="s">
        <v>502</v>
      </c>
      <c r="E248" s="96" t="s">
        <v>485</v>
      </c>
      <c r="F248" s="96" t="s">
        <v>486</v>
      </c>
      <c r="G248" s="97">
        <v>-20000</v>
      </c>
    </row>
    <row r="249" spans="1:7" ht="12.75" customHeight="1">
      <c r="A249" s="11">
        <v>240</v>
      </c>
      <c r="B249" s="160" t="s">
        <v>9</v>
      </c>
      <c r="C249" s="96" t="s">
        <v>616</v>
      </c>
      <c r="D249" s="96" t="s">
        <v>502</v>
      </c>
      <c r="E249" s="96" t="s">
        <v>488</v>
      </c>
      <c r="F249" s="96" t="s">
        <v>486</v>
      </c>
      <c r="G249" s="97">
        <v>-20000</v>
      </c>
    </row>
    <row r="250" spans="1:7" ht="18" customHeight="1">
      <c r="A250" s="11">
        <v>241</v>
      </c>
      <c r="B250" s="160" t="s">
        <v>149</v>
      </c>
      <c r="C250" s="96" t="s">
        <v>616</v>
      </c>
      <c r="D250" s="96" t="s">
        <v>502</v>
      </c>
      <c r="E250" s="96" t="s">
        <v>503</v>
      </c>
      <c r="F250" s="96" t="s">
        <v>486</v>
      </c>
      <c r="G250" s="97">
        <v>-20000</v>
      </c>
    </row>
    <row r="251" spans="1:7" ht="16.5" customHeight="1">
      <c r="A251" s="11">
        <v>242</v>
      </c>
      <c r="B251" s="160" t="s">
        <v>223</v>
      </c>
      <c r="C251" s="96" t="s">
        <v>616</v>
      </c>
      <c r="D251" s="96" t="s">
        <v>502</v>
      </c>
      <c r="E251" s="96" t="s">
        <v>503</v>
      </c>
      <c r="F251" s="96" t="s">
        <v>504</v>
      </c>
      <c r="G251" s="97">
        <v>-20000</v>
      </c>
    </row>
    <row r="252" spans="1:8" ht="15" customHeight="1">
      <c r="A252" s="11">
        <v>243</v>
      </c>
      <c r="B252" s="65" t="s">
        <v>14</v>
      </c>
      <c r="C252" s="96" t="s">
        <v>616</v>
      </c>
      <c r="D252" s="96" t="s">
        <v>505</v>
      </c>
      <c r="E252" s="96" t="s">
        <v>485</v>
      </c>
      <c r="F252" s="96" t="s">
        <v>486</v>
      </c>
      <c r="G252" s="97">
        <v>-8704723.2</v>
      </c>
      <c r="H252" t="s">
        <v>235</v>
      </c>
    </row>
    <row r="253" spans="1:7" ht="42" customHeight="1">
      <c r="A253" s="11">
        <v>244</v>
      </c>
      <c r="B253" s="160" t="s">
        <v>35</v>
      </c>
      <c r="C253" s="96" t="s">
        <v>616</v>
      </c>
      <c r="D253" s="96" t="s">
        <v>505</v>
      </c>
      <c r="E253" s="96" t="s">
        <v>283</v>
      </c>
      <c r="F253" s="96" t="s">
        <v>486</v>
      </c>
      <c r="G253" s="97">
        <v>-7500</v>
      </c>
    </row>
    <row r="254" spans="1:7" ht="30" customHeight="1">
      <c r="A254" s="11">
        <v>245</v>
      </c>
      <c r="B254" s="160" t="s">
        <v>95</v>
      </c>
      <c r="C254" s="96" t="s">
        <v>616</v>
      </c>
      <c r="D254" s="96" t="s">
        <v>505</v>
      </c>
      <c r="E254" s="96" t="s">
        <v>284</v>
      </c>
      <c r="F254" s="96" t="s">
        <v>486</v>
      </c>
      <c r="G254" s="97">
        <v>-7500</v>
      </c>
    </row>
    <row r="255" spans="1:7" ht="14.25" customHeight="1">
      <c r="A255" s="11">
        <v>246</v>
      </c>
      <c r="B255" s="160" t="s">
        <v>165</v>
      </c>
      <c r="C255" s="96" t="s">
        <v>616</v>
      </c>
      <c r="D255" s="96" t="s">
        <v>505</v>
      </c>
      <c r="E255" s="96" t="s">
        <v>499</v>
      </c>
      <c r="F255" s="96" t="s">
        <v>486</v>
      </c>
      <c r="G255" s="97">
        <v>-7500</v>
      </c>
    </row>
    <row r="256" spans="1:7" ht="27" customHeight="1">
      <c r="A256" s="11">
        <v>247</v>
      </c>
      <c r="B256" s="160" t="s">
        <v>22</v>
      </c>
      <c r="C256" s="96" t="s">
        <v>616</v>
      </c>
      <c r="D256" s="96" t="s">
        <v>505</v>
      </c>
      <c r="E256" s="96" t="s">
        <v>499</v>
      </c>
      <c r="F256" s="96" t="s">
        <v>493</v>
      </c>
      <c r="G256" s="97">
        <v>-7500</v>
      </c>
    </row>
    <row r="257" spans="1:7" ht="27.75" customHeight="1">
      <c r="A257" s="11">
        <v>248</v>
      </c>
      <c r="B257" s="160" t="s">
        <v>43</v>
      </c>
      <c r="C257" s="96" t="s">
        <v>616</v>
      </c>
      <c r="D257" s="96" t="s">
        <v>505</v>
      </c>
      <c r="E257" s="96" t="s">
        <v>285</v>
      </c>
      <c r="F257" s="96" t="s">
        <v>486</v>
      </c>
      <c r="G257" s="97">
        <v>60000</v>
      </c>
    </row>
    <row r="258" spans="1:7" ht="13.5" customHeight="1">
      <c r="A258" s="11">
        <v>249</v>
      </c>
      <c r="B258" s="160" t="s">
        <v>64</v>
      </c>
      <c r="C258" s="96" t="s">
        <v>616</v>
      </c>
      <c r="D258" s="96" t="s">
        <v>505</v>
      </c>
      <c r="E258" s="96" t="s">
        <v>506</v>
      </c>
      <c r="F258" s="96" t="s">
        <v>486</v>
      </c>
      <c r="G258" s="97">
        <v>60000</v>
      </c>
    </row>
    <row r="259" spans="1:7" ht="15" customHeight="1">
      <c r="A259" s="11">
        <v>250</v>
      </c>
      <c r="B259" s="160" t="s">
        <v>145</v>
      </c>
      <c r="C259" s="96" t="s">
        <v>616</v>
      </c>
      <c r="D259" s="96" t="s">
        <v>505</v>
      </c>
      <c r="E259" s="96" t="s">
        <v>506</v>
      </c>
      <c r="F259" s="96" t="s">
        <v>490</v>
      </c>
      <c r="G259" s="97">
        <v>124370.5</v>
      </c>
    </row>
    <row r="260" spans="1:7" ht="27" customHeight="1">
      <c r="A260" s="11">
        <v>251</v>
      </c>
      <c r="B260" s="160" t="s">
        <v>22</v>
      </c>
      <c r="C260" s="96" t="s">
        <v>616</v>
      </c>
      <c r="D260" s="96" t="s">
        <v>505</v>
      </c>
      <c r="E260" s="96" t="s">
        <v>506</v>
      </c>
      <c r="F260" s="96" t="s">
        <v>493</v>
      </c>
      <c r="G260" s="97">
        <v>-64370.5</v>
      </c>
    </row>
    <row r="261" spans="1:8" ht="12.75" customHeight="1">
      <c r="A261" s="11">
        <v>252</v>
      </c>
      <c r="B261" s="160" t="s">
        <v>9</v>
      </c>
      <c r="C261" s="96" t="s">
        <v>616</v>
      </c>
      <c r="D261" s="96" t="s">
        <v>505</v>
      </c>
      <c r="E261" s="96" t="s">
        <v>488</v>
      </c>
      <c r="F261" s="96" t="s">
        <v>486</v>
      </c>
      <c r="G261" s="97">
        <f>-8757223.2+8744902.61</f>
        <v>-12320.589999999851</v>
      </c>
      <c r="H261" t="s">
        <v>235</v>
      </c>
    </row>
    <row r="262" spans="1:7" ht="52.5" customHeight="1">
      <c r="A262" s="11">
        <v>253</v>
      </c>
      <c r="B262" s="160" t="s">
        <v>24</v>
      </c>
      <c r="C262" s="96" t="s">
        <v>616</v>
      </c>
      <c r="D262" s="96" t="s">
        <v>505</v>
      </c>
      <c r="E262" s="96" t="s">
        <v>507</v>
      </c>
      <c r="F262" s="96" t="s">
        <v>486</v>
      </c>
      <c r="G262" s="97">
        <v>-3000</v>
      </c>
    </row>
    <row r="263" spans="1:7" ht="13.5" customHeight="1">
      <c r="A263" s="11">
        <v>254</v>
      </c>
      <c r="B263" s="160" t="s">
        <v>23</v>
      </c>
      <c r="C263" s="96" t="s">
        <v>616</v>
      </c>
      <c r="D263" s="96" t="s">
        <v>505</v>
      </c>
      <c r="E263" s="96" t="s">
        <v>507</v>
      </c>
      <c r="F263" s="96" t="s">
        <v>508</v>
      </c>
      <c r="G263" s="97">
        <v>-3000</v>
      </c>
    </row>
    <row r="264" spans="1:8" ht="24.75" customHeight="1">
      <c r="A264" s="11">
        <v>255</v>
      </c>
      <c r="B264" s="160" t="s">
        <v>81</v>
      </c>
      <c r="C264" s="96" t="s">
        <v>616</v>
      </c>
      <c r="D264" s="96" t="s">
        <v>505</v>
      </c>
      <c r="E264" s="96" t="s">
        <v>509</v>
      </c>
      <c r="F264" s="96" t="s">
        <v>486</v>
      </c>
      <c r="G264" s="97">
        <f>-8744902.61+8744902.61</f>
        <v>0</v>
      </c>
      <c r="H264" t="s">
        <v>235</v>
      </c>
    </row>
    <row r="265" spans="1:7" ht="16.5" customHeight="1">
      <c r="A265" s="11">
        <v>256</v>
      </c>
      <c r="B265" s="160" t="s">
        <v>101</v>
      </c>
      <c r="C265" s="96" t="s">
        <v>616</v>
      </c>
      <c r="D265" s="96" t="s">
        <v>505</v>
      </c>
      <c r="E265" s="96" t="s">
        <v>509</v>
      </c>
      <c r="F265" s="96" t="s">
        <v>510</v>
      </c>
      <c r="G265" s="97">
        <v>-8744902.61</v>
      </c>
    </row>
    <row r="266" spans="1:8" ht="26.25" customHeight="1">
      <c r="A266" s="11">
        <v>257</v>
      </c>
      <c r="B266" s="63" t="s">
        <v>159</v>
      </c>
      <c r="C266" s="96" t="s">
        <v>616</v>
      </c>
      <c r="D266" s="96" t="s">
        <v>505</v>
      </c>
      <c r="E266" s="96" t="s">
        <v>509</v>
      </c>
      <c r="F266" s="96" t="s">
        <v>594</v>
      </c>
      <c r="G266" s="97">
        <v>8744902.61</v>
      </c>
      <c r="H266" t="s">
        <v>235</v>
      </c>
    </row>
    <row r="267" spans="1:7" ht="26.25" customHeight="1">
      <c r="A267" s="11">
        <v>258</v>
      </c>
      <c r="B267" s="160" t="s">
        <v>66</v>
      </c>
      <c r="C267" s="96" t="s">
        <v>616</v>
      </c>
      <c r="D267" s="96" t="s">
        <v>505</v>
      </c>
      <c r="E267" s="96" t="s">
        <v>511</v>
      </c>
      <c r="F267" s="96" t="s">
        <v>486</v>
      </c>
      <c r="G267" s="97">
        <v>-9320.59</v>
      </c>
    </row>
    <row r="268" spans="1:7" ht="27" customHeight="1">
      <c r="A268" s="11">
        <v>259</v>
      </c>
      <c r="B268" s="160" t="s">
        <v>22</v>
      </c>
      <c r="C268" s="96" t="s">
        <v>616</v>
      </c>
      <c r="D268" s="96" t="s">
        <v>505</v>
      </c>
      <c r="E268" s="96" t="s">
        <v>511</v>
      </c>
      <c r="F268" s="96" t="s">
        <v>493</v>
      </c>
      <c r="G268" s="97">
        <v>-9320.59</v>
      </c>
    </row>
    <row r="269" spans="1:7" ht="16.5" customHeight="1">
      <c r="A269" s="11">
        <v>260</v>
      </c>
      <c r="B269" s="160" t="s">
        <v>67</v>
      </c>
      <c r="C269" s="96" t="s">
        <v>616</v>
      </c>
      <c r="D269" s="96" t="s">
        <v>505</v>
      </c>
      <c r="E269" s="96" t="s">
        <v>513</v>
      </c>
      <c r="F269" s="96" t="s">
        <v>486</v>
      </c>
      <c r="G269" s="97">
        <v>0</v>
      </c>
    </row>
    <row r="270" spans="1:7" ht="15" customHeight="1">
      <c r="A270" s="11">
        <v>261</v>
      </c>
      <c r="B270" s="160" t="s">
        <v>177</v>
      </c>
      <c r="C270" s="96" t="s">
        <v>616</v>
      </c>
      <c r="D270" s="96" t="s">
        <v>505</v>
      </c>
      <c r="E270" s="96" t="s">
        <v>513</v>
      </c>
      <c r="F270" s="96" t="s">
        <v>514</v>
      </c>
      <c r="G270" s="97">
        <v>195000</v>
      </c>
    </row>
    <row r="271" spans="1:7" ht="27" customHeight="1">
      <c r="A271" s="11">
        <v>262</v>
      </c>
      <c r="B271" s="160" t="s">
        <v>22</v>
      </c>
      <c r="C271" s="96" t="s">
        <v>616</v>
      </c>
      <c r="D271" s="96" t="s">
        <v>505</v>
      </c>
      <c r="E271" s="96" t="s">
        <v>513</v>
      </c>
      <c r="F271" s="96" t="s">
        <v>493</v>
      </c>
      <c r="G271" s="97">
        <v>-195000</v>
      </c>
    </row>
    <row r="272" spans="1:7" ht="12.75">
      <c r="A272" s="11">
        <v>263</v>
      </c>
      <c r="B272" s="65" t="s">
        <v>48</v>
      </c>
      <c r="C272" s="96" t="s">
        <v>616</v>
      </c>
      <c r="D272" s="96" t="s">
        <v>515</v>
      </c>
      <c r="E272" s="96" t="s">
        <v>485</v>
      </c>
      <c r="F272" s="96" t="s">
        <v>486</v>
      </c>
      <c r="G272" s="97">
        <v>0</v>
      </c>
    </row>
    <row r="273" spans="1:7" ht="15.75" customHeight="1">
      <c r="A273" s="11">
        <v>264</v>
      </c>
      <c r="B273" s="65" t="s">
        <v>37</v>
      </c>
      <c r="C273" s="96" t="s">
        <v>616</v>
      </c>
      <c r="D273" s="96" t="s">
        <v>516</v>
      </c>
      <c r="E273" s="96" t="s">
        <v>485</v>
      </c>
      <c r="F273" s="96" t="s">
        <v>486</v>
      </c>
      <c r="G273" s="97">
        <v>0</v>
      </c>
    </row>
    <row r="274" spans="1:7" ht="30" customHeight="1">
      <c r="A274" s="11">
        <v>265</v>
      </c>
      <c r="B274" s="160" t="s">
        <v>157</v>
      </c>
      <c r="C274" s="96" t="s">
        <v>616</v>
      </c>
      <c r="D274" s="96" t="s">
        <v>516</v>
      </c>
      <c r="E274" s="96" t="s">
        <v>517</v>
      </c>
      <c r="F274" s="96" t="s">
        <v>486</v>
      </c>
      <c r="G274" s="97">
        <v>0</v>
      </c>
    </row>
    <row r="275" spans="1:7" ht="27" customHeight="1">
      <c r="A275" s="11">
        <v>266</v>
      </c>
      <c r="B275" s="160" t="s">
        <v>22</v>
      </c>
      <c r="C275" s="96" t="s">
        <v>616</v>
      </c>
      <c r="D275" s="96" t="s">
        <v>516</v>
      </c>
      <c r="E275" s="96" t="s">
        <v>517</v>
      </c>
      <c r="F275" s="96" t="s">
        <v>493</v>
      </c>
      <c r="G275" s="97">
        <v>-124.9</v>
      </c>
    </row>
    <row r="276" spans="1:7" ht="15.75" customHeight="1">
      <c r="A276" s="11">
        <v>267</v>
      </c>
      <c r="B276" s="160" t="s">
        <v>164</v>
      </c>
      <c r="C276" s="96" t="s">
        <v>616</v>
      </c>
      <c r="D276" s="96" t="s">
        <v>516</v>
      </c>
      <c r="E276" s="96" t="s">
        <v>517</v>
      </c>
      <c r="F276" s="96" t="s">
        <v>496</v>
      </c>
      <c r="G276" s="97">
        <v>124.9</v>
      </c>
    </row>
    <row r="277" spans="1:7" ht="26.25" customHeight="1">
      <c r="A277" s="11">
        <v>268</v>
      </c>
      <c r="B277" s="65" t="s">
        <v>49</v>
      </c>
      <c r="C277" s="96" t="s">
        <v>616</v>
      </c>
      <c r="D277" s="96" t="s">
        <v>518</v>
      </c>
      <c r="E277" s="96" t="s">
        <v>485</v>
      </c>
      <c r="F277" s="96" t="s">
        <v>486</v>
      </c>
      <c r="G277" s="97">
        <v>0</v>
      </c>
    </row>
    <row r="278" spans="1:7" ht="28.5" customHeight="1">
      <c r="A278" s="11">
        <v>269</v>
      </c>
      <c r="B278" s="65" t="s">
        <v>21</v>
      </c>
      <c r="C278" s="96" t="s">
        <v>616</v>
      </c>
      <c r="D278" s="96" t="s">
        <v>519</v>
      </c>
      <c r="E278" s="96" t="s">
        <v>485</v>
      </c>
      <c r="F278" s="96" t="s">
        <v>486</v>
      </c>
      <c r="G278" s="97">
        <v>0</v>
      </c>
    </row>
    <row r="279" spans="1:7" ht="26.25" customHeight="1">
      <c r="A279" s="11">
        <v>270</v>
      </c>
      <c r="B279" s="160" t="s">
        <v>38</v>
      </c>
      <c r="C279" s="96" t="s">
        <v>616</v>
      </c>
      <c r="D279" s="96" t="s">
        <v>519</v>
      </c>
      <c r="E279" s="96" t="s">
        <v>288</v>
      </c>
      <c r="F279" s="96" t="s">
        <v>486</v>
      </c>
      <c r="G279" s="97">
        <v>0</v>
      </c>
    </row>
    <row r="280" spans="1:7" ht="56.25" customHeight="1">
      <c r="A280" s="11">
        <v>271</v>
      </c>
      <c r="B280" s="160" t="s">
        <v>86</v>
      </c>
      <c r="C280" s="96" t="s">
        <v>616</v>
      </c>
      <c r="D280" s="96" t="s">
        <v>519</v>
      </c>
      <c r="E280" s="96" t="s">
        <v>289</v>
      </c>
      <c r="F280" s="96" t="s">
        <v>486</v>
      </c>
      <c r="G280" s="97">
        <v>0</v>
      </c>
    </row>
    <row r="281" spans="1:7" ht="18" customHeight="1">
      <c r="A281" s="11">
        <v>272</v>
      </c>
      <c r="B281" s="160" t="s">
        <v>53</v>
      </c>
      <c r="C281" s="96" t="s">
        <v>616</v>
      </c>
      <c r="D281" s="96" t="s">
        <v>519</v>
      </c>
      <c r="E281" s="96" t="s">
        <v>520</v>
      </c>
      <c r="F281" s="96" t="s">
        <v>486</v>
      </c>
      <c r="G281" s="97">
        <v>0</v>
      </c>
    </row>
    <row r="282" spans="1:7" ht="15" customHeight="1">
      <c r="A282" s="11">
        <v>273</v>
      </c>
      <c r="B282" s="160" t="s">
        <v>177</v>
      </c>
      <c r="C282" s="96" t="s">
        <v>616</v>
      </c>
      <c r="D282" s="96" t="s">
        <v>519</v>
      </c>
      <c r="E282" s="96" t="s">
        <v>520</v>
      </c>
      <c r="F282" s="96" t="s">
        <v>514</v>
      </c>
      <c r="G282" s="97">
        <v>210038</v>
      </c>
    </row>
    <row r="283" spans="1:7" ht="27" customHeight="1">
      <c r="A283" s="11">
        <v>274</v>
      </c>
      <c r="B283" s="160" t="s">
        <v>22</v>
      </c>
      <c r="C283" s="96" t="s">
        <v>616</v>
      </c>
      <c r="D283" s="96" t="s">
        <v>519</v>
      </c>
      <c r="E283" s="96" t="s">
        <v>520</v>
      </c>
      <c r="F283" s="96" t="s">
        <v>493</v>
      </c>
      <c r="G283" s="97">
        <v>-210038</v>
      </c>
    </row>
    <row r="284" spans="1:7" ht="12" customHeight="1">
      <c r="A284" s="11">
        <v>275</v>
      </c>
      <c r="B284" s="65" t="s">
        <v>50</v>
      </c>
      <c r="C284" s="96" t="s">
        <v>616</v>
      </c>
      <c r="D284" s="96" t="s">
        <v>527</v>
      </c>
      <c r="E284" s="96" t="s">
        <v>485</v>
      </c>
      <c r="F284" s="96" t="s">
        <v>486</v>
      </c>
      <c r="G284" s="97">
        <v>252396</v>
      </c>
    </row>
    <row r="285" spans="1:7" ht="17.25" customHeight="1">
      <c r="A285" s="11">
        <v>276</v>
      </c>
      <c r="B285" s="65" t="s">
        <v>152</v>
      </c>
      <c r="C285" s="96" t="s">
        <v>616</v>
      </c>
      <c r="D285" s="96" t="s">
        <v>528</v>
      </c>
      <c r="E285" s="96" t="s">
        <v>485</v>
      </c>
      <c r="F285" s="96" t="s">
        <v>486</v>
      </c>
      <c r="G285" s="97">
        <v>-10000</v>
      </c>
    </row>
    <row r="286" spans="1:7" ht="26.25" customHeight="1">
      <c r="A286" s="11">
        <v>277</v>
      </c>
      <c r="B286" s="160" t="s">
        <v>44</v>
      </c>
      <c r="C286" s="96" t="s">
        <v>616</v>
      </c>
      <c r="D286" s="96" t="s">
        <v>528</v>
      </c>
      <c r="E286" s="96" t="s">
        <v>293</v>
      </c>
      <c r="F286" s="96" t="s">
        <v>486</v>
      </c>
      <c r="G286" s="97">
        <v>-10000</v>
      </c>
    </row>
    <row r="287" spans="1:7" ht="38.25">
      <c r="A287" s="11">
        <v>278</v>
      </c>
      <c r="B287" s="160" t="s">
        <v>89</v>
      </c>
      <c r="C287" s="96" t="s">
        <v>616</v>
      </c>
      <c r="D287" s="96" t="s">
        <v>528</v>
      </c>
      <c r="E287" s="96" t="s">
        <v>294</v>
      </c>
      <c r="F287" s="96" t="s">
        <v>486</v>
      </c>
      <c r="G287" s="97">
        <v>-10000</v>
      </c>
    </row>
    <row r="288" spans="1:7" ht="26.25" customHeight="1">
      <c r="A288" s="11">
        <v>279</v>
      </c>
      <c r="B288" s="160" t="s">
        <v>68</v>
      </c>
      <c r="C288" s="96" t="s">
        <v>616</v>
      </c>
      <c r="D288" s="96" t="s">
        <v>528</v>
      </c>
      <c r="E288" s="96" t="s">
        <v>529</v>
      </c>
      <c r="F288" s="96" t="s">
        <v>486</v>
      </c>
      <c r="G288" s="97">
        <v>-10000</v>
      </c>
    </row>
    <row r="289" spans="1:7" ht="27" customHeight="1">
      <c r="A289" s="11">
        <v>280</v>
      </c>
      <c r="B289" s="160" t="s">
        <v>22</v>
      </c>
      <c r="C289" s="96" t="s">
        <v>616</v>
      </c>
      <c r="D289" s="96" t="s">
        <v>528</v>
      </c>
      <c r="E289" s="96" t="s">
        <v>529</v>
      </c>
      <c r="F289" s="96" t="s">
        <v>493</v>
      </c>
      <c r="G289" s="97">
        <v>-10000</v>
      </c>
    </row>
    <row r="290" spans="1:7" ht="17.25" customHeight="1">
      <c r="A290" s="11">
        <v>281</v>
      </c>
      <c r="B290" s="160" t="s">
        <v>16</v>
      </c>
      <c r="C290" s="96" t="s">
        <v>616</v>
      </c>
      <c r="D290" s="96" t="s">
        <v>535</v>
      </c>
      <c r="E290" s="96" t="s">
        <v>485</v>
      </c>
      <c r="F290" s="96" t="s">
        <v>486</v>
      </c>
      <c r="G290" s="97">
        <v>262396</v>
      </c>
    </row>
    <row r="291" spans="1:7" ht="27.75" customHeight="1">
      <c r="A291" s="11">
        <v>282</v>
      </c>
      <c r="B291" s="160" t="s">
        <v>43</v>
      </c>
      <c r="C291" s="96" t="s">
        <v>616</v>
      </c>
      <c r="D291" s="96" t="s">
        <v>535</v>
      </c>
      <c r="E291" s="96" t="s">
        <v>285</v>
      </c>
      <c r="F291" s="96" t="s">
        <v>486</v>
      </c>
      <c r="G291" s="97">
        <v>-60000</v>
      </c>
    </row>
    <row r="292" spans="1:7" ht="53.25" customHeight="1">
      <c r="A292" s="11">
        <v>283</v>
      </c>
      <c r="B292" s="160" t="s">
        <v>102</v>
      </c>
      <c r="C292" s="96" t="s">
        <v>616</v>
      </c>
      <c r="D292" s="96" t="s">
        <v>535</v>
      </c>
      <c r="E292" s="96" t="s">
        <v>536</v>
      </c>
      <c r="F292" s="96" t="s">
        <v>486</v>
      </c>
      <c r="G292" s="97">
        <v>-60.37</v>
      </c>
    </row>
    <row r="293" spans="1:7" ht="27" customHeight="1">
      <c r="A293" s="11">
        <v>284</v>
      </c>
      <c r="B293" s="160" t="s">
        <v>22</v>
      </c>
      <c r="C293" s="96" t="s">
        <v>616</v>
      </c>
      <c r="D293" s="96" t="s">
        <v>535</v>
      </c>
      <c r="E293" s="96" t="s">
        <v>536</v>
      </c>
      <c r="F293" s="96" t="s">
        <v>493</v>
      </c>
      <c r="G293" s="97">
        <v>-60.37</v>
      </c>
    </row>
    <row r="294" spans="1:7" ht="51">
      <c r="A294" s="11">
        <v>285</v>
      </c>
      <c r="B294" s="160" t="s">
        <v>76</v>
      </c>
      <c r="C294" s="96" t="s">
        <v>616</v>
      </c>
      <c r="D294" s="96" t="s">
        <v>535</v>
      </c>
      <c r="E294" s="96" t="s">
        <v>537</v>
      </c>
      <c r="F294" s="96" t="s">
        <v>486</v>
      </c>
      <c r="G294" s="97">
        <v>40060.37</v>
      </c>
    </row>
    <row r="295" spans="1:7" ht="27" customHeight="1">
      <c r="A295" s="11">
        <v>286</v>
      </c>
      <c r="B295" s="160" t="s">
        <v>22</v>
      </c>
      <c r="C295" s="96" t="s">
        <v>616</v>
      </c>
      <c r="D295" s="96" t="s">
        <v>535</v>
      </c>
      <c r="E295" s="96" t="s">
        <v>537</v>
      </c>
      <c r="F295" s="96" t="s">
        <v>493</v>
      </c>
      <c r="G295" s="97">
        <v>40060.37</v>
      </c>
    </row>
    <row r="296" spans="1:7" ht="26.25" customHeight="1">
      <c r="A296" s="11">
        <v>287</v>
      </c>
      <c r="B296" s="160" t="s">
        <v>83</v>
      </c>
      <c r="C296" s="96" t="s">
        <v>616</v>
      </c>
      <c r="D296" s="96" t="s">
        <v>535</v>
      </c>
      <c r="E296" s="96" t="s">
        <v>538</v>
      </c>
      <c r="F296" s="96" t="s">
        <v>486</v>
      </c>
      <c r="G296" s="97">
        <v>-100000</v>
      </c>
    </row>
    <row r="297" spans="1:7" ht="27" customHeight="1">
      <c r="A297" s="11">
        <v>288</v>
      </c>
      <c r="B297" s="160" t="s">
        <v>22</v>
      </c>
      <c r="C297" s="96" t="s">
        <v>616</v>
      </c>
      <c r="D297" s="96" t="s">
        <v>535</v>
      </c>
      <c r="E297" s="96" t="s">
        <v>538</v>
      </c>
      <c r="F297" s="96" t="s">
        <v>493</v>
      </c>
      <c r="G297" s="97">
        <v>-100000</v>
      </c>
    </row>
    <row r="298" spans="1:7" ht="26.25" customHeight="1">
      <c r="A298" s="11">
        <v>289</v>
      </c>
      <c r="B298" s="160" t="s">
        <v>222</v>
      </c>
      <c r="C298" s="96" t="s">
        <v>616</v>
      </c>
      <c r="D298" s="96" t="s">
        <v>535</v>
      </c>
      <c r="E298" s="96" t="s">
        <v>242</v>
      </c>
      <c r="F298" s="96" t="s">
        <v>486</v>
      </c>
      <c r="G298" s="97">
        <v>322396</v>
      </c>
    </row>
    <row r="299" spans="1:7" ht="26.25" customHeight="1">
      <c r="A299" s="11">
        <v>290</v>
      </c>
      <c r="B299" s="160" t="s">
        <v>222</v>
      </c>
      <c r="C299" s="96" t="s">
        <v>616</v>
      </c>
      <c r="D299" s="96" t="s">
        <v>535</v>
      </c>
      <c r="E299" s="96" t="s">
        <v>242</v>
      </c>
      <c r="F299" s="96" t="s">
        <v>486</v>
      </c>
      <c r="G299" s="97">
        <v>322396</v>
      </c>
    </row>
    <row r="300" spans="1:7" ht="26.25" customHeight="1">
      <c r="A300" s="11">
        <v>291</v>
      </c>
      <c r="B300" s="160" t="s">
        <v>103</v>
      </c>
      <c r="C300" s="96" t="s">
        <v>616</v>
      </c>
      <c r="D300" s="96" t="s">
        <v>535</v>
      </c>
      <c r="E300" s="96" t="s">
        <v>539</v>
      </c>
      <c r="F300" s="96" t="s">
        <v>486</v>
      </c>
      <c r="G300" s="97">
        <v>-148170</v>
      </c>
    </row>
    <row r="301" spans="1:7" ht="27" customHeight="1">
      <c r="A301" s="11">
        <v>292</v>
      </c>
      <c r="B301" s="160" t="s">
        <v>22</v>
      </c>
      <c r="C301" s="96" t="s">
        <v>616</v>
      </c>
      <c r="D301" s="96" t="s">
        <v>535</v>
      </c>
      <c r="E301" s="96" t="s">
        <v>539</v>
      </c>
      <c r="F301" s="96" t="s">
        <v>493</v>
      </c>
      <c r="G301" s="97">
        <v>-148170</v>
      </c>
    </row>
    <row r="302" spans="1:7" s="25" customFormat="1" ht="27.75" customHeight="1">
      <c r="A302" s="11">
        <v>293</v>
      </c>
      <c r="B302" s="178" t="s">
        <v>233</v>
      </c>
      <c r="C302" s="185" t="s">
        <v>616</v>
      </c>
      <c r="D302" s="185" t="s">
        <v>535</v>
      </c>
      <c r="E302" s="185" t="s">
        <v>540</v>
      </c>
      <c r="F302" s="185" t="s">
        <v>486</v>
      </c>
      <c r="G302" s="186">
        <v>322396</v>
      </c>
    </row>
    <row r="303" spans="1:7" ht="27" customHeight="1">
      <c r="A303" s="11">
        <v>294</v>
      </c>
      <c r="B303" s="160" t="s">
        <v>22</v>
      </c>
      <c r="C303" s="96" t="s">
        <v>616</v>
      </c>
      <c r="D303" s="96" t="s">
        <v>535</v>
      </c>
      <c r="E303" s="96" t="s">
        <v>540</v>
      </c>
      <c r="F303" s="96" t="s">
        <v>493</v>
      </c>
      <c r="G303" s="97">
        <v>322396</v>
      </c>
    </row>
    <row r="304" spans="1:7" ht="39" customHeight="1">
      <c r="A304" s="11">
        <v>295</v>
      </c>
      <c r="B304" s="160" t="s">
        <v>234</v>
      </c>
      <c r="C304" s="96" t="s">
        <v>616</v>
      </c>
      <c r="D304" s="96" t="s">
        <v>535</v>
      </c>
      <c r="E304" s="96" t="s">
        <v>541</v>
      </c>
      <c r="F304" s="96" t="s">
        <v>486</v>
      </c>
      <c r="G304" s="97">
        <v>138170</v>
      </c>
    </row>
    <row r="305" spans="1:7" ht="27" customHeight="1">
      <c r="A305" s="11">
        <v>296</v>
      </c>
      <c r="B305" s="160" t="s">
        <v>22</v>
      </c>
      <c r="C305" s="96" t="s">
        <v>616</v>
      </c>
      <c r="D305" s="96" t="s">
        <v>535</v>
      </c>
      <c r="E305" s="96" t="s">
        <v>541</v>
      </c>
      <c r="F305" s="96" t="s">
        <v>493</v>
      </c>
      <c r="G305" s="97">
        <v>138170</v>
      </c>
    </row>
    <row r="306" spans="1:7" ht="17.25" customHeight="1">
      <c r="A306" s="11">
        <v>297</v>
      </c>
      <c r="B306" s="160" t="s">
        <v>175</v>
      </c>
      <c r="C306" s="96" t="s">
        <v>616</v>
      </c>
      <c r="D306" s="96" t="s">
        <v>535</v>
      </c>
      <c r="E306" s="96" t="s">
        <v>542</v>
      </c>
      <c r="F306" s="96" t="s">
        <v>486</v>
      </c>
      <c r="G306" s="97">
        <v>10000</v>
      </c>
    </row>
    <row r="307" spans="1:7" ht="27" customHeight="1">
      <c r="A307" s="11">
        <v>298</v>
      </c>
      <c r="B307" s="160" t="s">
        <v>22</v>
      </c>
      <c r="C307" s="96" t="s">
        <v>616</v>
      </c>
      <c r="D307" s="96" t="s">
        <v>535</v>
      </c>
      <c r="E307" s="96" t="s">
        <v>542</v>
      </c>
      <c r="F307" s="96" t="s">
        <v>493</v>
      </c>
      <c r="G307" s="97">
        <v>10000</v>
      </c>
    </row>
    <row r="308" spans="1:7" ht="15.75" customHeight="1">
      <c r="A308" s="11">
        <v>299</v>
      </c>
      <c r="B308" s="65" t="s">
        <v>19</v>
      </c>
      <c r="C308" s="96" t="s">
        <v>616</v>
      </c>
      <c r="D308" s="96" t="s">
        <v>543</v>
      </c>
      <c r="E308" s="96" t="s">
        <v>485</v>
      </c>
      <c r="F308" s="96" t="s">
        <v>486</v>
      </c>
      <c r="G308" s="97">
        <v>-33221.81</v>
      </c>
    </row>
    <row r="309" spans="1:7" ht="15.75" customHeight="1">
      <c r="A309" s="11">
        <v>300</v>
      </c>
      <c r="B309" s="65" t="s">
        <v>20</v>
      </c>
      <c r="C309" s="96" t="s">
        <v>616</v>
      </c>
      <c r="D309" s="96" t="s">
        <v>544</v>
      </c>
      <c r="E309" s="96" t="s">
        <v>485</v>
      </c>
      <c r="F309" s="96" t="s">
        <v>486</v>
      </c>
      <c r="G309" s="97">
        <v>477008.19</v>
      </c>
    </row>
    <row r="310" spans="1:7" ht="36.75" customHeight="1">
      <c r="A310" s="11">
        <v>301</v>
      </c>
      <c r="B310" s="160" t="s">
        <v>39</v>
      </c>
      <c r="C310" s="96" t="s">
        <v>616</v>
      </c>
      <c r="D310" s="96" t="s">
        <v>544</v>
      </c>
      <c r="E310" s="96" t="s">
        <v>295</v>
      </c>
      <c r="F310" s="96" t="s">
        <v>486</v>
      </c>
      <c r="G310" s="97">
        <v>477008.19</v>
      </c>
    </row>
    <row r="311" spans="1:7" ht="26.25" customHeight="1">
      <c r="A311" s="11">
        <v>302</v>
      </c>
      <c r="B311" s="160" t="s">
        <v>84</v>
      </c>
      <c r="C311" s="96" t="s">
        <v>616</v>
      </c>
      <c r="D311" s="96" t="s">
        <v>544</v>
      </c>
      <c r="E311" s="96" t="s">
        <v>243</v>
      </c>
      <c r="F311" s="96" t="s">
        <v>486</v>
      </c>
      <c r="G311" s="97">
        <v>477008.19</v>
      </c>
    </row>
    <row r="312" spans="1:7" ht="26.25" customHeight="1">
      <c r="A312" s="11">
        <v>303</v>
      </c>
      <c r="B312" s="160" t="s">
        <v>8</v>
      </c>
      <c r="C312" s="96" t="s">
        <v>616</v>
      </c>
      <c r="D312" s="96" t="s">
        <v>544</v>
      </c>
      <c r="E312" s="96" t="s">
        <v>545</v>
      </c>
      <c r="F312" s="96" t="s">
        <v>486</v>
      </c>
      <c r="G312" s="97">
        <v>116778.19</v>
      </c>
    </row>
    <row r="313" spans="1:7" ht="27" customHeight="1">
      <c r="A313" s="11">
        <v>304</v>
      </c>
      <c r="B313" s="160" t="s">
        <v>22</v>
      </c>
      <c r="C313" s="96" t="s">
        <v>616</v>
      </c>
      <c r="D313" s="96" t="s">
        <v>544</v>
      </c>
      <c r="E313" s="96" t="s">
        <v>545</v>
      </c>
      <c r="F313" s="96" t="s">
        <v>493</v>
      </c>
      <c r="G313" s="97">
        <v>116778.19</v>
      </c>
    </row>
    <row r="314" spans="1:7" ht="41.25" customHeight="1">
      <c r="A314" s="11">
        <v>305</v>
      </c>
      <c r="B314" s="160" t="s">
        <v>25</v>
      </c>
      <c r="C314" s="96" t="s">
        <v>616</v>
      </c>
      <c r="D314" s="96" t="s">
        <v>544</v>
      </c>
      <c r="E314" s="96" t="s">
        <v>546</v>
      </c>
      <c r="F314" s="96" t="s">
        <v>486</v>
      </c>
      <c r="G314" s="97">
        <v>360230</v>
      </c>
    </row>
    <row r="315" spans="1:7" ht="27" customHeight="1">
      <c r="A315" s="11">
        <v>306</v>
      </c>
      <c r="B315" s="160" t="s">
        <v>22</v>
      </c>
      <c r="C315" s="96" t="s">
        <v>616</v>
      </c>
      <c r="D315" s="96" t="s">
        <v>544</v>
      </c>
      <c r="E315" s="96" t="s">
        <v>546</v>
      </c>
      <c r="F315" s="96" t="s">
        <v>493</v>
      </c>
      <c r="G315" s="97">
        <v>360230</v>
      </c>
    </row>
    <row r="316" spans="1:7" ht="14.25" customHeight="1">
      <c r="A316" s="11">
        <v>307</v>
      </c>
      <c r="B316" s="65" t="s">
        <v>26</v>
      </c>
      <c r="C316" s="96" t="s">
        <v>616</v>
      </c>
      <c r="D316" s="96" t="s">
        <v>547</v>
      </c>
      <c r="E316" s="96" t="s">
        <v>485</v>
      </c>
      <c r="F316" s="96" t="s">
        <v>486</v>
      </c>
      <c r="G316" s="97">
        <v>-510230</v>
      </c>
    </row>
    <row r="317" spans="1:7" ht="39.75" customHeight="1">
      <c r="A317" s="11">
        <v>308</v>
      </c>
      <c r="B317" s="160" t="s">
        <v>39</v>
      </c>
      <c r="C317" s="96" t="s">
        <v>616</v>
      </c>
      <c r="D317" s="96" t="s">
        <v>547</v>
      </c>
      <c r="E317" s="96" t="s">
        <v>295</v>
      </c>
      <c r="F317" s="96" t="s">
        <v>486</v>
      </c>
      <c r="G317" s="97">
        <v>-510230</v>
      </c>
    </row>
    <row r="318" spans="1:7" ht="26.25" customHeight="1">
      <c r="A318" s="11">
        <v>309</v>
      </c>
      <c r="B318" s="160" t="s">
        <v>96</v>
      </c>
      <c r="C318" s="96" t="s">
        <v>616</v>
      </c>
      <c r="D318" s="96" t="s">
        <v>547</v>
      </c>
      <c r="E318" s="96" t="s">
        <v>247</v>
      </c>
      <c r="F318" s="96" t="s">
        <v>486</v>
      </c>
      <c r="G318" s="97">
        <v>-150000</v>
      </c>
    </row>
    <row r="319" spans="1:7" ht="26.25" customHeight="1">
      <c r="A319" s="11">
        <v>310</v>
      </c>
      <c r="B319" s="160" t="s">
        <v>162</v>
      </c>
      <c r="C319" s="96" t="s">
        <v>616</v>
      </c>
      <c r="D319" s="96" t="s">
        <v>547</v>
      </c>
      <c r="E319" s="96" t="s">
        <v>548</v>
      </c>
      <c r="F319" s="96" t="s">
        <v>486</v>
      </c>
      <c r="G319" s="97">
        <v>-150000</v>
      </c>
    </row>
    <row r="320" spans="1:7" ht="13.5" customHeight="1">
      <c r="A320" s="11">
        <v>311</v>
      </c>
      <c r="B320" s="160" t="s">
        <v>6</v>
      </c>
      <c r="C320" s="96" t="s">
        <v>616</v>
      </c>
      <c r="D320" s="96" t="s">
        <v>547</v>
      </c>
      <c r="E320" s="96" t="s">
        <v>548</v>
      </c>
      <c r="F320" s="96" t="s">
        <v>549</v>
      </c>
      <c r="G320" s="97">
        <v>-150000</v>
      </c>
    </row>
    <row r="321" spans="1:7" ht="26.25" customHeight="1">
      <c r="A321" s="11">
        <v>312</v>
      </c>
      <c r="B321" s="160" t="s">
        <v>84</v>
      </c>
      <c r="C321" s="96" t="s">
        <v>616</v>
      </c>
      <c r="D321" s="96" t="s">
        <v>547</v>
      </c>
      <c r="E321" s="96" t="s">
        <v>243</v>
      </c>
      <c r="F321" s="96" t="s">
        <v>486</v>
      </c>
      <c r="G321" s="97">
        <v>-360230</v>
      </c>
    </row>
    <row r="322" spans="1:7" ht="38.25">
      <c r="A322" s="11">
        <v>313</v>
      </c>
      <c r="B322" s="160" t="s">
        <v>25</v>
      </c>
      <c r="C322" s="96" t="s">
        <v>616</v>
      </c>
      <c r="D322" s="96" t="s">
        <v>547</v>
      </c>
      <c r="E322" s="96" t="s">
        <v>546</v>
      </c>
      <c r="F322" s="96" t="s">
        <v>486</v>
      </c>
      <c r="G322" s="97">
        <v>-360230</v>
      </c>
    </row>
    <row r="323" spans="1:7" ht="27" customHeight="1">
      <c r="A323" s="11">
        <v>314</v>
      </c>
      <c r="B323" s="160" t="s">
        <v>22</v>
      </c>
      <c r="C323" s="96" t="s">
        <v>616</v>
      </c>
      <c r="D323" s="96" t="s">
        <v>547</v>
      </c>
      <c r="E323" s="96" t="s">
        <v>546</v>
      </c>
      <c r="F323" s="96" t="s">
        <v>493</v>
      </c>
      <c r="G323" s="97">
        <v>-360230</v>
      </c>
    </row>
    <row r="324" spans="1:8" ht="15" customHeight="1">
      <c r="A324" s="11">
        <v>315</v>
      </c>
      <c r="B324" s="65" t="s">
        <v>156</v>
      </c>
      <c r="C324" s="96" t="s">
        <v>616</v>
      </c>
      <c r="D324" s="96" t="s">
        <v>591</v>
      </c>
      <c r="E324" s="96" t="s">
        <v>485</v>
      </c>
      <c r="F324" s="96" t="s">
        <v>486</v>
      </c>
      <c r="G324" s="97">
        <f>8744902.61-8744902.61</f>
        <v>0</v>
      </c>
      <c r="H324" t="s">
        <v>235</v>
      </c>
    </row>
    <row r="325" spans="1:8" ht="12.75" customHeight="1">
      <c r="A325" s="11">
        <v>316</v>
      </c>
      <c r="B325" s="65" t="s">
        <v>18</v>
      </c>
      <c r="C325" s="96" t="s">
        <v>616</v>
      </c>
      <c r="D325" s="96" t="s">
        <v>595</v>
      </c>
      <c r="E325" s="96" t="s">
        <v>485</v>
      </c>
      <c r="F325" s="96" t="s">
        <v>486</v>
      </c>
      <c r="G325" s="97">
        <v>0</v>
      </c>
      <c r="H325" t="s">
        <v>235</v>
      </c>
    </row>
    <row r="326" spans="1:7" ht="26.25" customHeight="1">
      <c r="A326" s="11">
        <v>317</v>
      </c>
      <c r="B326" s="160" t="s">
        <v>47</v>
      </c>
      <c r="C326" s="96" t="s">
        <v>616</v>
      </c>
      <c r="D326" s="96" t="s">
        <v>595</v>
      </c>
      <c r="E326" s="96" t="s">
        <v>244</v>
      </c>
      <c r="F326" s="96" t="s">
        <v>486</v>
      </c>
      <c r="G326" s="97">
        <v>0</v>
      </c>
    </row>
    <row r="327" spans="1:7" ht="29.25" customHeight="1">
      <c r="A327" s="11">
        <v>318</v>
      </c>
      <c r="B327" s="160" t="s">
        <v>100</v>
      </c>
      <c r="C327" s="96" t="s">
        <v>616</v>
      </c>
      <c r="D327" s="96" t="s">
        <v>595</v>
      </c>
      <c r="E327" s="96" t="s">
        <v>263</v>
      </c>
      <c r="F327" s="96" t="s">
        <v>486</v>
      </c>
      <c r="G327" s="97">
        <v>0</v>
      </c>
    </row>
    <row r="328" spans="1:7" ht="63.75" customHeight="1">
      <c r="A328" s="11">
        <v>319</v>
      </c>
      <c r="B328" s="160" t="s">
        <v>147</v>
      </c>
      <c r="C328" s="96" t="s">
        <v>616</v>
      </c>
      <c r="D328" s="96" t="s">
        <v>595</v>
      </c>
      <c r="E328" s="96" t="s">
        <v>596</v>
      </c>
      <c r="F328" s="96" t="s">
        <v>486</v>
      </c>
      <c r="G328" s="97">
        <v>0</v>
      </c>
    </row>
    <row r="329" spans="1:7" ht="27" customHeight="1">
      <c r="A329" s="11">
        <v>320</v>
      </c>
      <c r="B329" s="160" t="s">
        <v>22</v>
      </c>
      <c r="C329" s="96" t="s">
        <v>616</v>
      </c>
      <c r="D329" s="96" t="s">
        <v>595</v>
      </c>
      <c r="E329" s="96" t="s">
        <v>596</v>
      </c>
      <c r="F329" s="96" t="s">
        <v>493</v>
      </c>
      <c r="G329" s="97">
        <v>6000</v>
      </c>
    </row>
    <row r="330" spans="1:7" ht="15.75" customHeight="1">
      <c r="A330" s="11">
        <v>321</v>
      </c>
      <c r="B330" s="160" t="s">
        <v>164</v>
      </c>
      <c r="C330" s="96" t="s">
        <v>616</v>
      </c>
      <c r="D330" s="96" t="s">
        <v>595</v>
      </c>
      <c r="E330" s="96" t="s">
        <v>596</v>
      </c>
      <c r="F330" s="96" t="s">
        <v>496</v>
      </c>
      <c r="G330" s="97">
        <v>-6000</v>
      </c>
    </row>
    <row r="331" spans="1:7" ht="26.25" customHeight="1">
      <c r="A331" s="11">
        <v>322</v>
      </c>
      <c r="B331" s="65" t="s">
        <v>179</v>
      </c>
      <c r="C331" s="162" t="s">
        <v>617</v>
      </c>
      <c r="D331" s="162" t="s">
        <v>598</v>
      </c>
      <c r="E331" s="162" t="s">
        <v>485</v>
      </c>
      <c r="F331" s="162" t="s">
        <v>486</v>
      </c>
      <c r="G331" s="97">
        <v>8213020</v>
      </c>
    </row>
    <row r="332" spans="1:7" ht="26.25" customHeight="1">
      <c r="A332" s="11">
        <v>323</v>
      </c>
      <c r="B332" s="65" t="s">
        <v>49</v>
      </c>
      <c r="C332" s="96" t="s">
        <v>617</v>
      </c>
      <c r="D332" s="96" t="s">
        <v>518</v>
      </c>
      <c r="E332" s="96" t="s">
        <v>485</v>
      </c>
      <c r="F332" s="96" t="s">
        <v>486</v>
      </c>
      <c r="G332" s="97">
        <v>0</v>
      </c>
    </row>
    <row r="333" spans="1:7" ht="26.25" customHeight="1">
      <c r="A333" s="11">
        <v>324</v>
      </c>
      <c r="B333" s="65" t="s">
        <v>15</v>
      </c>
      <c r="C333" s="96" t="s">
        <v>617</v>
      </c>
      <c r="D333" s="96" t="s">
        <v>524</v>
      </c>
      <c r="E333" s="96" t="s">
        <v>485</v>
      </c>
      <c r="F333" s="96" t="s">
        <v>486</v>
      </c>
      <c r="G333" s="97">
        <v>0</v>
      </c>
    </row>
    <row r="334" spans="1:7" ht="26.25" customHeight="1">
      <c r="A334" s="11">
        <v>325</v>
      </c>
      <c r="B334" s="160" t="s">
        <v>38</v>
      </c>
      <c r="C334" s="96" t="s">
        <v>617</v>
      </c>
      <c r="D334" s="96" t="s">
        <v>524</v>
      </c>
      <c r="E334" s="96" t="s">
        <v>288</v>
      </c>
      <c r="F334" s="96" t="s">
        <v>486</v>
      </c>
      <c r="G334" s="97">
        <v>0</v>
      </c>
    </row>
    <row r="335" spans="1:7" ht="17.25" customHeight="1">
      <c r="A335" s="11">
        <v>326</v>
      </c>
      <c r="B335" s="160" t="s">
        <v>88</v>
      </c>
      <c r="C335" s="96" t="s">
        <v>617</v>
      </c>
      <c r="D335" s="96" t="s">
        <v>524</v>
      </c>
      <c r="E335" s="96" t="s">
        <v>291</v>
      </c>
      <c r="F335" s="96" t="s">
        <v>486</v>
      </c>
      <c r="G335" s="97">
        <v>0</v>
      </c>
    </row>
    <row r="336" spans="1:7" ht="27" customHeight="1">
      <c r="A336" s="11">
        <v>327</v>
      </c>
      <c r="B336" s="160" t="s">
        <v>167</v>
      </c>
      <c r="C336" s="96" t="s">
        <v>617</v>
      </c>
      <c r="D336" s="96" t="s">
        <v>524</v>
      </c>
      <c r="E336" s="96" t="s">
        <v>525</v>
      </c>
      <c r="F336" s="96" t="s">
        <v>486</v>
      </c>
      <c r="G336" s="97">
        <v>0</v>
      </c>
    </row>
    <row r="337" spans="1:7" ht="27" customHeight="1">
      <c r="A337" s="11">
        <v>328</v>
      </c>
      <c r="B337" s="160" t="s">
        <v>22</v>
      </c>
      <c r="C337" s="96" t="s">
        <v>617</v>
      </c>
      <c r="D337" s="96" t="s">
        <v>524</v>
      </c>
      <c r="E337" s="96" t="s">
        <v>525</v>
      </c>
      <c r="F337" s="96" t="s">
        <v>493</v>
      </c>
      <c r="G337" s="97">
        <v>-16371.6</v>
      </c>
    </row>
    <row r="338" spans="1:7" ht="15.75" customHeight="1">
      <c r="A338" s="11">
        <v>329</v>
      </c>
      <c r="B338" s="160" t="s">
        <v>161</v>
      </c>
      <c r="C338" s="96" t="s">
        <v>617</v>
      </c>
      <c r="D338" s="96" t="s">
        <v>524</v>
      </c>
      <c r="E338" s="96" t="s">
        <v>525</v>
      </c>
      <c r="F338" s="96" t="s">
        <v>526</v>
      </c>
      <c r="G338" s="97">
        <v>16371.6</v>
      </c>
    </row>
    <row r="339" spans="1:7" ht="12.75" customHeight="1">
      <c r="A339" s="11">
        <v>330</v>
      </c>
      <c r="B339" s="65" t="s">
        <v>63</v>
      </c>
      <c r="C339" s="96" t="s">
        <v>617</v>
      </c>
      <c r="D339" s="96" t="s">
        <v>555</v>
      </c>
      <c r="E339" s="96" t="s">
        <v>485</v>
      </c>
      <c r="F339" s="96" t="s">
        <v>486</v>
      </c>
      <c r="G339" s="97">
        <v>8213020</v>
      </c>
    </row>
    <row r="340" spans="1:7" ht="15.75" customHeight="1">
      <c r="A340" s="11">
        <v>331</v>
      </c>
      <c r="B340" s="65" t="s">
        <v>12</v>
      </c>
      <c r="C340" s="96" t="s">
        <v>617</v>
      </c>
      <c r="D340" s="96" t="s">
        <v>556</v>
      </c>
      <c r="E340" s="96" t="s">
        <v>485</v>
      </c>
      <c r="F340" s="96" t="s">
        <v>486</v>
      </c>
      <c r="G340" s="97">
        <v>446035.52</v>
      </c>
    </row>
    <row r="341" spans="1:7" ht="12.75">
      <c r="A341" s="11">
        <v>332</v>
      </c>
      <c r="B341" s="160" t="s">
        <v>40</v>
      </c>
      <c r="C341" s="96" t="s">
        <v>617</v>
      </c>
      <c r="D341" s="96" t="s">
        <v>556</v>
      </c>
      <c r="E341" s="96" t="s">
        <v>250</v>
      </c>
      <c r="F341" s="96" t="s">
        <v>486</v>
      </c>
      <c r="G341" s="97">
        <v>446035.52</v>
      </c>
    </row>
    <row r="342" spans="1:7" ht="26.25" customHeight="1">
      <c r="A342" s="11">
        <v>333</v>
      </c>
      <c r="B342" s="160" t="s">
        <v>97</v>
      </c>
      <c r="C342" s="96" t="s">
        <v>617</v>
      </c>
      <c r="D342" s="96" t="s">
        <v>556</v>
      </c>
      <c r="E342" s="96" t="s">
        <v>251</v>
      </c>
      <c r="F342" s="96" t="s">
        <v>486</v>
      </c>
      <c r="G342" s="97">
        <v>446035.52</v>
      </c>
    </row>
    <row r="343" spans="1:7" ht="63.75">
      <c r="A343" s="11">
        <v>334</v>
      </c>
      <c r="B343" s="160" t="s">
        <v>169</v>
      </c>
      <c r="C343" s="96" t="s">
        <v>617</v>
      </c>
      <c r="D343" s="96" t="s">
        <v>556</v>
      </c>
      <c r="E343" s="96" t="s">
        <v>557</v>
      </c>
      <c r="F343" s="96" t="s">
        <v>486</v>
      </c>
      <c r="G343" s="97">
        <v>1532200</v>
      </c>
    </row>
    <row r="344" spans="1:7" ht="15" customHeight="1">
      <c r="A344" s="11">
        <v>335</v>
      </c>
      <c r="B344" s="160" t="s">
        <v>177</v>
      </c>
      <c r="C344" s="96" t="s">
        <v>617</v>
      </c>
      <c r="D344" s="96" t="s">
        <v>556</v>
      </c>
      <c r="E344" s="96" t="s">
        <v>557</v>
      </c>
      <c r="F344" s="96" t="s">
        <v>514</v>
      </c>
      <c r="G344" s="97">
        <v>-3799994.94</v>
      </c>
    </row>
    <row r="345" spans="1:7" ht="15.75" customHeight="1">
      <c r="A345" s="11">
        <v>336</v>
      </c>
      <c r="B345" s="160" t="s">
        <v>161</v>
      </c>
      <c r="C345" s="96" t="s">
        <v>617</v>
      </c>
      <c r="D345" s="96" t="s">
        <v>556</v>
      </c>
      <c r="E345" s="96" t="s">
        <v>557</v>
      </c>
      <c r="F345" s="96" t="s">
        <v>526</v>
      </c>
      <c r="G345" s="97">
        <v>4520144.94</v>
      </c>
    </row>
    <row r="346" spans="1:7" ht="16.5" customHeight="1">
      <c r="A346" s="11">
        <v>337</v>
      </c>
      <c r="B346" s="160" t="s">
        <v>160</v>
      </c>
      <c r="C346" s="96" t="s">
        <v>617</v>
      </c>
      <c r="D346" s="96" t="s">
        <v>556</v>
      </c>
      <c r="E346" s="96" t="s">
        <v>557</v>
      </c>
      <c r="F346" s="96" t="s">
        <v>558</v>
      </c>
      <c r="G346" s="97">
        <v>812050</v>
      </c>
    </row>
    <row r="347" spans="1:7" ht="68.25" customHeight="1">
      <c r="A347" s="11">
        <v>338</v>
      </c>
      <c r="B347" s="160" t="s">
        <v>170</v>
      </c>
      <c r="C347" s="96" t="s">
        <v>617</v>
      </c>
      <c r="D347" s="96" t="s">
        <v>556</v>
      </c>
      <c r="E347" s="96" t="s">
        <v>559</v>
      </c>
      <c r="F347" s="96" t="s">
        <v>486</v>
      </c>
      <c r="G347" s="97">
        <v>0</v>
      </c>
    </row>
    <row r="348" spans="1:7" ht="27" customHeight="1">
      <c r="A348" s="11">
        <v>339</v>
      </c>
      <c r="B348" s="160" t="s">
        <v>22</v>
      </c>
      <c r="C348" s="96" t="s">
        <v>617</v>
      </c>
      <c r="D348" s="96" t="s">
        <v>556</v>
      </c>
      <c r="E348" s="96" t="s">
        <v>559</v>
      </c>
      <c r="F348" s="96" t="s">
        <v>493</v>
      </c>
      <c r="G348" s="97">
        <v>-95452</v>
      </c>
    </row>
    <row r="349" spans="1:7" ht="15.75" customHeight="1">
      <c r="A349" s="11">
        <v>340</v>
      </c>
      <c r="B349" s="160" t="s">
        <v>161</v>
      </c>
      <c r="C349" s="96" t="s">
        <v>617</v>
      </c>
      <c r="D349" s="96" t="s">
        <v>556</v>
      </c>
      <c r="E349" s="96" t="s">
        <v>559</v>
      </c>
      <c r="F349" s="96" t="s">
        <v>526</v>
      </c>
      <c r="G349" s="97">
        <v>95452</v>
      </c>
    </row>
    <row r="350" spans="1:7" ht="37.5" customHeight="1">
      <c r="A350" s="11">
        <v>341</v>
      </c>
      <c r="B350" s="160" t="s">
        <v>77</v>
      </c>
      <c r="C350" s="96" t="s">
        <v>617</v>
      </c>
      <c r="D350" s="96" t="s">
        <v>556</v>
      </c>
      <c r="E350" s="96" t="s">
        <v>560</v>
      </c>
      <c r="F350" s="96" t="s">
        <v>486</v>
      </c>
      <c r="G350" s="97">
        <v>-1086164.48</v>
      </c>
    </row>
    <row r="351" spans="1:7" ht="15" customHeight="1">
      <c r="A351" s="11">
        <v>342</v>
      </c>
      <c r="B351" s="160" t="s">
        <v>177</v>
      </c>
      <c r="C351" s="96" t="s">
        <v>617</v>
      </c>
      <c r="D351" s="96" t="s">
        <v>556</v>
      </c>
      <c r="E351" s="96" t="s">
        <v>560</v>
      </c>
      <c r="F351" s="96" t="s">
        <v>514</v>
      </c>
      <c r="G351" s="97">
        <f>-2259974.88-4096.63</f>
        <v>-2264071.51</v>
      </c>
    </row>
    <row r="352" spans="1:7" ht="27" customHeight="1">
      <c r="A352" s="11">
        <v>343</v>
      </c>
      <c r="B352" s="160" t="s">
        <v>22</v>
      </c>
      <c r="C352" s="96" t="s">
        <v>617</v>
      </c>
      <c r="D352" s="96" t="s">
        <v>556</v>
      </c>
      <c r="E352" s="96" t="s">
        <v>560</v>
      </c>
      <c r="F352" s="96" t="s">
        <v>493</v>
      </c>
      <c r="G352" s="97">
        <v>-3040037.26</v>
      </c>
    </row>
    <row r="353" spans="1:7" ht="15.75" customHeight="1">
      <c r="A353" s="11">
        <v>344</v>
      </c>
      <c r="B353" s="160" t="s">
        <v>161</v>
      </c>
      <c r="C353" s="96" t="s">
        <v>617</v>
      </c>
      <c r="D353" s="96" t="s">
        <v>556</v>
      </c>
      <c r="E353" s="96" t="s">
        <v>560</v>
      </c>
      <c r="F353" s="96" t="s">
        <v>526</v>
      </c>
      <c r="G353" s="97">
        <f>4241418.92+4096.63</f>
        <v>4245515.55</v>
      </c>
    </row>
    <row r="354" spans="1:7" ht="15" customHeight="1">
      <c r="A354" s="11">
        <v>345</v>
      </c>
      <c r="B354" s="160" t="s">
        <v>23</v>
      </c>
      <c r="C354" s="96" t="s">
        <v>617</v>
      </c>
      <c r="D354" s="96" t="s">
        <v>556</v>
      </c>
      <c r="E354" s="96" t="s">
        <v>560</v>
      </c>
      <c r="F354" s="96" t="s">
        <v>508</v>
      </c>
      <c r="G354" s="97">
        <v>-146.92</v>
      </c>
    </row>
    <row r="355" spans="1:7" ht="15.75" customHeight="1">
      <c r="A355" s="11">
        <v>346</v>
      </c>
      <c r="B355" s="160" t="s">
        <v>164</v>
      </c>
      <c r="C355" s="96" t="s">
        <v>617</v>
      </c>
      <c r="D355" s="96" t="s">
        <v>556</v>
      </c>
      <c r="E355" s="96" t="s">
        <v>560</v>
      </c>
      <c r="F355" s="96" t="s">
        <v>496</v>
      </c>
      <c r="G355" s="97">
        <v>-27424.34</v>
      </c>
    </row>
    <row r="356" spans="1:7" ht="13.5" customHeight="1">
      <c r="A356" s="11">
        <v>347</v>
      </c>
      <c r="B356" s="65" t="s">
        <v>65</v>
      </c>
      <c r="C356" s="96" t="s">
        <v>617</v>
      </c>
      <c r="D356" s="96" t="s">
        <v>561</v>
      </c>
      <c r="E356" s="96" t="s">
        <v>485</v>
      </c>
      <c r="F356" s="96" t="s">
        <v>486</v>
      </c>
      <c r="G356" s="97">
        <v>7872888.93</v>
      </c>
    </row>
    <row r="357" spans="1:7" ht="16.5" customHeight="1">
      <c r="A357" s="11">
        <v>348</v>
      </c>
      <c r="B357" s="160" t="s">
        <v>40</v>
      </c>
      <c r="C357" s="96" t="s">
        <v>617</v>
      </c>
      <c r="D357" s="96" t="s">
        <v>561</v>
      </c>
      <c r="E357" s="96" t="s">
        <v>250</v>
      </c>
      <c r="F357" s="96" t="s">
        <v>486</v>
      </c>
      <c r="G357" s="97">
        <v>7872888.93</v>
      </c>
    </row>
    <row r="358" spans="1:7" ht="26.25" customHeight="1">
      <c r="A358" s="11">
        <v>349</v>
      </c>
      <c r="B358" s="160" t="s">
        <v>98</v>
      </c>
      <c r="C358" s="96" t="s">
        <v>617</v>
      </c>
      <c r="D358" s="96" t="s">
        <v>561</v>
      </c>
      <c r="E358" s="96" t="s">
        <v>252</v>
      </c>
      <c r="F358" s="96" t="s">
        <v>486</v>
      </c>
      <c r="G358" s="97">
        <v>7872888.93</v>
      </c>
    </row>
    <row r="359" spans="1:7" ht="40.5" customHeight="1">
      <c r="A359" s="11">
        <v>350</v>
      </c>
      <c r="B359" s="160" t="s">
        <v>32</v>
      </c>
      <c r="C359" s="96" t="s">
        <v>617</v>
      </c>
      <c r="D359" s="96" t="s">
        <v>561</v>
      </c>
      <c r="E359" s="96" t="s">
        <v>562</v>
      </c>
      <c r="F359" s="96" t="s">
        <v>486</v>
      </c>
      <c r="G359" s="97">
        <v>-360600</v>
      </c>
    </row>
    <row r="360" spans="1:7" ht="27" customHeight="1">
      <c r="A360" s="11">
        <v>351</v>
      </c>
      <c r="B360" s="160" t="s">
        <v>22</v>
      </c>
      <c r="C360" s="96" t="s">
        <v>617</v>
      </c>
      <c r="D360" s="96" t="s">
        <v>561</v>
      </c>
      <c r="E360" s="96" t="s">
        <v>562</v>
      </c>
      <c r="F360" s="96" t="s">
        <v>493</v>
      </c>
      <c r="G360" s="97">
        <v>-135455</v>
      </c>
    </row>
    <row r="361" spans="1:7" ht="16.5" customHeight="1">
      <c r="A361" s="11">
        <v>352</v>
      </c>
      <c r="B361" s="160" t="s">
        <v>160</v>
      </c>
      <c r="C361" s="96" t="s">
        <v>617</v>
      </c>
      <c r="D361" s="96" t="s">
        <v>561</v>
      </c>
      <c r="E361" s="96" t="s">
        <v>562</v>
      </c>
      <c r="F361" s="96" t="s">
        <v>558</v>
      </c>
      <c r="G361" s="97">
        <v>-225145</v>
      </c>
    </row>
    <row r="362" spans="1:7" ht="39.75" customHeight="1">
      <c r="A362" s="11">
        <v>353</v>
      </c>
      <c r="B362" s="160" t="s">
        <v>33</v>
      </c>
      <c r="C362" s="96" t="s">
        <v>617</v>
      </c>
      <c r="D362" s="96" t="s">
        <v>561</v>
      </c>
      <c r="E362" s="96" t="s">
        <v>563</v>
      </c>
      <c r="F362" s="96" t="s">
        <v>486</v>
      </c>
      <c r="G362" s="97">
        <v>0</v>
      </c>
    </row>
    <row r="363" spans="1:7" ht="27" customHeight="1">
      <c r="A363" s="11">
        <v>354</v>
      </c>
      <c r="B363" s="160" t="s">
        <v>22</v>
      </c>
      <c r="C363" s="96" t="s">
        <v>617</v>
      </c>
      <c r="D363" s="96" t="s">
        <v>561</v>
      </c>
      <c r="E363" s="96" t="s">
        <v>563</v>
      </c>
      <c r="F363" s="96" t="s">
        <v>493</v>
      </c>
      <c r="G363" s="97">
        <v>-161500</v>
      </c>
    </row>
    <row r="364" spans="1:7" ht="15.75" customHeight="1">
      <c r="A364" s="11">
        <v>355</v>
      </c>
      <c r="B364" s="160" t="s">
        <v>161</v>
      </c>
      <c r="C364" s="96" t="s">
        <v>617</v>
      </c>
      <c r="D364" s="96" t="s">
        <v>561</v>
      </c>
      <c r="E364" s="96" t="s">
        <v>563</v>
      </c>
      <c r="F364" s="96" t="s">
        <v>526</v>
      </c>
      <c r="G364" s="97">
        <v>161500</v>
      </c>
    </row>
    <row r="365" spans="1:7" ht="51">
      <c r="A365" s="11">
        <v>356</v>
      </c>
      <c r="B365" s="160" t="s">
        <v>34</v>
      </c>
      <c r="C365" s="96" t="s">
        <v>617</v>
      </c>
      <c r="D365" s="96" t="s">
        <v>561</v>
      </c>
      <c r="E365" s="96" t="s">
        <v>564</v>
      </c>
      <c r="F365" s="96" t="s">
        <v>486</v>
      </c>
      <c r="G365" s="97">
        <v>360600</v>
      </c>
    </row>
    <row r="366" spans="1:7" ht="27" customHeight="1">
      <c r="A366" s="11">
        <v>357</v>
      </c>
      <c r="B366" s="160" t="s">
        <v>22</v>
      </c>
      <c r="C366" s="96" t="s">
        <v>617</v>
      </c>
      <c r="D366" s="96" t="s">
        <v>561</v>
      </c>
      <c r="E366" s="96" t="s">
        <v>564</v>
      </c>
      <c r="F366" s="96" t="s">
        <v>493</v>
      </c>
      <c r="G366" s="97">
        <v>126955</v>
      </c>
    </row>
    <row r="367" spans="1:7" ht="15.75" customHeight="1">
      <c r="A367" s="11">
        <v>358</v>
      </c>
      <c r="B367" s="160" t="s">
        <v>161</v>
      </c>
      <c r="C367" s="96" t="s">
        <v>617</v>
      </c>
      <c r="D367" s="96" t="s">
        <v>561</v>
      </c>
      <c r="E367" s="96" t="s">
        <v>564</v>
      </c>
      <c r="F367" s="96" t="s">
        <v>526</v>
      </c>
      <c r="G367" s="97">
        <v>8500</v>
      </c>
    </row>
    <row r="368" spans="1:7" ht="16.5" customHeight="1">
      <c r="A368" s="11">
        <v>359</v>
      </c>
      <c r="B368" s="160" t="s">
        <v>160</v>
      </c>
      <c r="C368" s="96" t="s">
        <v>617</v>
      </c>
      <c r="D368" s="96" t="s">
        <v>561</v>
      </c>
      <c r="E368" s="96" t="s">
        <v>564</v>
      </c>
      <c r="F368" s="96" t="s">
        <v>558</v>
      </c>
      <c r="G368" s="97">
        <v>225145</v>
      </c>
    </row>
    <row r="369" spans="1:7" ht="52.5" customHeight="1">
      <c r="A369" s="11">
        <v>360</v>
      </c>
      <c r="B369" s="160" t="s">
        <v>155</v>
      </c>
      <c r="C369" s="96" t="s">
        <v>617</v>
      </c>
      <c r="D369" s="96" t="s">
        <v>561</v>
      </c>
      <c r="E369" s="96" t="s">
        <v>565</v>
      </c>
      <c r="F369" s="96" t="s">
        <v>486</v>
      </c>
      <c r="G369" s="97">
        <v>-235480</v>
      </c>
    </row>
    <row r="370" spans="1:7" ht="27" customHeight="1">
      <c r="A370" s="11">
        <v>361</v>
      </c>
      <c r="B370" s="160" t="s">
        <v>22</v>
      </c>
      <c r="C370" s="96" t="s">
        <v>617</v>
      </c>
      <c r="D370" s="96" t="s">
        <v>561</v>
      </c>
      <c r="E370" s="96" t="s">
        <v>565</v>
      </c>
      <c r="F370" s="96" t="s">
        <v>493</v>
      </c>
      <c r="G370" s="97">
        <v>-235480</v>
      </c>
    </row>
    <row r="371" spans="1:7" ht="63" customHeight="1">
      <c r="A371" s="11">
        <v>362</v>
      </c>
      <c r="B371" s="160" t="s">
        <v>224</v>
      </c>
      <c r="C371" s="96" t="s">
        <v>617</v>
      </c>
      <c r="D371" s="96" t="s">
        <v>561</v>
      </c>
      <c r="E371" s="96" t="s">
        <v>566</v>
      </c>
      <c r="F371" s="96" t="s">
        <v>486</v>
      </c>
      <c r="G371" s="97">
        <v>6916300</v>
      </c>
    </row>
    <row r="372" spans="1:7" ht="15" customHeight="1">
      <c r="A372" s="11">
        <v>363</v>
      </c>
      <c r="B372" s="160" t="s">
        <v>177</v>
      </c>
      <c r="C372" s="96" t="s">
        <v>617</v>
      </c>
      <c r="D372" s="96" t="s">
        <v>561</v>
      </c>
      <c r="E372" s="96" t="s">
        <v>566</v>
      </c>
      <c r="F372" s="96" t="s">
        <v>514</v>
      </c>
      <c r="G372" s="97">
        <v>-6365441.11</v>
      </c>
    </row>
    <row r="373" spans="1:7" ht="15.75" customHeight="1">
      <c r="A373" s="11">
        <v>364</v>
      </c>
      <c r="B373" s="160" t="s">
        <v>161</v>
      </c>
      <c r="C373" s="96" t="s">
        <v>617</v>
      </c>
      <c r="D373" s="96" t="s">
        <v>561</v>
      </c>
      <c r="E373" s="96" t="s">
        <v>566</v>
      </c>
      <c r="F373" s="96" t="s">
        <v>526</v>
      </c>
      <c r="G373" s="97">
        <v>10546580.11</v>
      </c>
    </row>
    <row r="374" spans="1:7" ht="16.5" customHeight="1">
      <c r="A374" s="11">
        <v>3654</v>
      </c>
      <c r="B374" s="160" t="s">
        <v>160</v>
      </c>
      <c r="C374" s="96" t="s">
        <v>617</v>
      </c>
      <c r="D374" s="96" t="s">
        <v>561</v>
      </c>
      <c r="E374" s="96" t="s">
        <v>566</v>
      </c>
      <c r="F374" s="96" t="s">
        <v>558</v>
      </c>
      <c r="G374" s="97">
        <v>2735161</v>
      </c>
    </row>
    <row r="375" spans="1:7" ht="63.75" customHeight="1">
      <c r="A375" s="11">
        <v>366</v>
      </c>
      <c r="B375" s="160" t="s">
        <v>171</v>
      </c>
      <c r="C375" s="96" t="s">
        <v>617</v>
      </c>
      <c r="D375" s="96" t="s">
        <v>561</v>
      </c>
      <c r="E375" s="96" t="s">
        <v>567</v>
      </c>
      <c r="F375" s="96" t="s">
        <v>486</v>
      </c>
      <c r="G375" s="97">
        <v>0</v>
      </c>
    </row>
    <row r="376" spans="1:7" ht="27" customHeight="1">
      <c r="A376" s="11">
        <v>367</v>
      </c>
      <c r="B376" s="160" t="s">
        <v>22</v>
      </c>
      <c r="C376" s="96" t="s">
        <v>617</v>
      </c>
      <c r="D376" s="96" t="s">
        <v>561</v>
      </c>
      <c r="E376" s="96" t="s">
        <v>567</v>
      </c>
      <c r="F376" s="96" t="s">
        <v>493</v>
      </c>
      <c r="G376" s="97">
        <v>-294063.36</v>
      </c>
    </row>
    <row r="377" spans="1:7" ht="15.75" customHeight="1">
      <c r="A377" s="11">
        <v>368</v>
      </c>
      <c r="B377" s="160" t="s">
        <v>161</v>
      </c>
      <c r="C377" s="96" t="s">
        <v>617</v>
      </c>
      <c r="D377" s="96" t="s">
        <v>561</v>
      </c>
      <c r="E377" s="96" t="s">
        <v>567</v>
      </c>
      <c r="F377" s="96" t="s">
        <v>526</v>
      </c>
      <c r="G377" s="97">
        <v>294063.36</v>
      </c>
    </row>
    <row r="378" spans="1:7" ht="26.25" customHeight="1">
      <c r="A378" s="11">
        <v>369</v>
      </c>
      <c r="B378" s="160" t="s">
        <v>61</v>
      </c>
      <c r="C378" s="96" t="s">
        <v>617</v>
      </c>
      <c r="D378" s="96" t="s">
        <v>561</v>
      </c>
      <c r="E378" s="96" t="s">
        <v>568</v>
      </c>
      <c r="F378" s="96" t="s">
        <v>486</v>
      </c>
      <c r="G378" s="97">
        <v>0</v>
      </c>
    </row>
    <row r="379" spans="1:7" ht="27" customHeight="1">
      <c r="A379" s="11">
        <v>370</v>
      </c>
      <c r="B379" s="160" t="s">
        <v>22</v>
      </c>
      <c r="C379" s="96" t="s">
        <v>617</v>
      </c>
      <c r="D379" s="96" t="s">
        <v>561</v>
      </c>
      <c r="E379" s="96" t="s">
        <v>568</v>
      </c>
      <c r="F379" s="96" t="s">
        <v>493</v>
      </c>
      <c r="G379" s="97">
        <v>-4586153.96</v>
      </c>
    </row>
    <row r="380" spans="1:7" ht="15.75" customHeight="1">
      <c r="A380" s="11">
        <v>371</v>
      </c>
      <c r="B380" s="160" t="s">
        <v>161</v>
      </c>
      <c r="C380" s="96" t="s">
        <v>617</v>
      </c>
      <c r="D380" s="96" t="s">
        <v>561</v>
      </c>
      <c r="E380" s="96" t="s">
        <v>568</v>
      </c>
      <c r="F380" s="96" t="s">
        <v>526</v>
      </c>
      <c r="G380" s="97">
        <v>4318995.51</v>
      </c>
    </row>
    <row r="381" spans="1:7" ht="16.5" customHeight="1">
      <c r="A381" s="11">
        <v>372</v>
      </c>
      <c r="B381" s="160" t="s">
        <v>160</v>
      </c>
      <c r="C381" s="96" t="s">
        <v>617</v>
      </c>
      <c r="D381" s="96" t="s">
        <v>561</v>
      </c>
      <c r="E381" s="96" t="s">
        <v>568</v>
      </c>
      <c r="F381" s="96" t="s">
        <v>558</v>
      </c>
      <c r="G381" s="97">
        <v>267158.45</v>
      </c>
    </row>
    <row r="382" spans="1:7" ht="39.75" customHeight="1">
      <c r="A382" s="11">
        <v>373</v>
      </c>
      <c r="B382" s="160" t="s">
        <v>78</v>
      </c>
      <c r="C382" s="96" t="s">
        <v>617</v>
      </c>
      <c r="D382" s="96" t="s">
        <v>561</v>
      </c>
      <c r="E382" s="96" t="s">
        <v>569</v>
      </c>
      <c r="F382" s="96" t="s">
        <v>486</v>
      </c>
      <c r="G382" s="97">
        <v>1192068.93</v>
      </c>
    </row>
    <row r="383" spans="1:7" ht="15" customHeight="1">
      <c r="A383" s="11">
        <v>374</v>
      </c>
      <c r="B383" s="160" t="s">
        <v>177</v>
      </c>
      <c r="C383" s="96" t="s">
        <v>617</v>
      </c>
      <c r="D383" s="96" t="s">
        <v>561</v>
      </c>
      <c r="E383" s="96" t="s">
        <v>569</v>
      </c>
      <c r="F383" s="96" t="s">
        <v>514</v>
      </c>
      <c r="G383" s="97">
        <v>-3968710.81</v>
      </c>
    </row>
    <row r="384" spans="1:7" ht="27" customHeight="1">
      <c r="A384" s="11">
        <v>375</v>
      </c>
      <c r="B384" s="160" t="s">
        <v>22</v>
      </c>
      <c r="C384" s="96" t="s">
        <v>617</v>
      </c>
      <c r="D384" s="96" t="s">
        <v>561</v>
      </c>
      <c r="E384" s="96" t="s">
        <v>569</v>
      </c>
      <c r="F384" s="96" t="s">
        <v>493</v>
      </c>
      <c r="G384" s="97">
        <v>-4384676.21</v>
      </c>
    </row>
    <row r="385" spans="1:7" ht="15.75" customHeight="1">
      <c r="A385" s="11">
        <v>376</v>
      </c>
      <c r="B385" s="160" t="s">
        <v>161</v>
      </c>
      <c r="C385" s="96" t="s">
        <v>617</v>
      </c>
      <c r="D385" s="96" t="s">
        <v>561</v>
      </c>
      <c r="E385" s="96" t="s">
        <v>569</v>
      </c>
      <c r="F385" s="96" t="s">
        <v>526</v>
      </c>
      <c r="G385" s="97">
        <v>8716803.92</v>
      </c>
    </row>
    <row r="386" spans="1:7" ht="16.5" customHeight="1">
      <c r="A386" s="11">
        <v>377</v>
      </c>
      <c r="B386" s="160" t="s">
        <v>160</v>
      </c>
      <c r="C386" s="96" t="s">
        <v>617</v>
      </c>
      <c r="D386" s="96" t="s">
        <v>561</v>
      </c>
      <c r="E386" s="96" t="s">
        <v>569</v>
      </c>
      <c r="F386" s="96" t="s">
        <v>558</v>
      </c>
      <c r="G386" s="97">
        <v>931491</v>
      </c>
    </row>
    <row r="387" spans="1:7" ht="13.5" customHeight="1">
      <c r="A387" s="11">
        <v>378</v>
      </c>
      <c r="B387" s="160" t="s">
        <v>23</v>
      </c>
      <c r="C387" s="96" t="s">
        <v>617</v>
      </c>
      <c r="D387" s="96" t="s">
        <v>561</v>
      </c>
      <c r="E387" s="96" t="s">
        <v>569</v>
      </c>
      <c r="F387" s="96" t="s">
        <v>508</v>
      </c>
      <c r="G387" s="97">
        <v>-25831</v>
      </c>
    </row>
    <row r="388" spans="1:7" ht="15.75" customHeight="1">
      <c r="A388" s="11">
        <v>379</v>
      </c>
      <c r="B388" s="160" t="s">
        <v>164</v>
      </c>
      <c r="C388" s="96" t="s">
        <v>617</v>
      </c>
      <c r="D388" s="96" t="s">
        <v>561</v>
      </c>
      <c r="E388" s="96" t="s">
        <v>569</v>
      </c>
      <c r="F388" s="96" t="s">
        <v>496</v>
      </c>
      <c r="G388" s="97">
        <v>-77007.97</v>
      </c>
    </row>
    <row r="389" spans="1:7" ht="14.25" customHeight="1">
      <c r="A389" s="11">
        <v>380</v>
      </c>
      <c r="B389" s="65" t="s">
        <v>10</v>
      </c>
      <c r="C389" s="96" t="s">
        <v>617</v>
      </c>
      <c r="D389" s="96" t="s">
        <v>571</v>
      </c>
      <c r="E389" s="96" t="s">
        <v>485</v>
      </c>
      <c r="F389" s="96" t="s">
        <v>486</v>
      </c>
      <c r="G389" s="97">
        <v>-3600</v>
      </c>
    </row>
    <row r="390" spans="1:7" ht="16.5" customHeight="1">
      <c r="A390" s="11">
        <v>381</v>
      </c>
      <c r="B390" s="160" t="s">
        <v>40</v>
      </c>
      <c r="C390" s="96" t="s">
        <v>617</v>
      </c>
      <c r="D390" s="96" t="s">
        <v>571</v>
      </c>
      <c r="E390" s="96" t="s">
        <v>250</v>
      </c>
      <c r="F390" s="96" t="s">
        <v>486</v>
      </c>
      <c r="G390" s="97">
        <v>-3600</v>
      </c>
    </row>
    <row r="391" spans="1:7" ht="29.25" customHeight="1">
      <c r="A391" s="11">
        <v>382</v>
      </c>
      <c r="B391" s="160" t="s">
        <v>92</v>
      </c>
      <c r="C391" s="96" t="s">
        <v>617</v>
      </c>
      <c r="D391" s="96" t="s">
        <v>571</v>
      </c>
      <c r="E391" s="96" t="s">
        <v>253</v>
      </c>
      <c r="F391" s="96" t="s">
        <v>486</v>
      </c>
      <c r="G391" s="97">
        <v>-3600</v>
      </c>
    </row>
    <row r="392" spans="1:7" ht="38.25">
      <c r="A392" s="11">
        <v>383</v>
      </c>
      <c r="B392" s="160" t="s">
        <v>69</v>
      </c>
      <c r="C392" s="96" t="s">
        <v>617</v>
      </c>
      <c r="D392" s="96" t="s">
        <v>571</v>
      </c>
      <c r="E392" s="96" t="s">
        <v>572</v>
      </c>
      <c r="F392" s="96" t="s">
        <v>486</v>
      </c>
      <c r="G392" s="97">
        <v>-3600</v>
      </c>
    </row>
    <row r="393" spans="1:7" ht="16.5" customHeight="1">
      <c r="A393" s="11">
        <v>384</v>
      </c>
      <c r="B393" s="160" t="s">
        <v>160</v>
      </c>
      <c r="C393" s="96" t="s">
        <v>617</v>
      </c>
      <c r="D393" s="96" t="s">
        <v>571</v>
      </c>
      <c r="E393" s="96" t="s">
        <v>572</v>
      </c>
      <c r="F393" s="96" t="s">
        <v>558</v>
      </c>
      <c r="G393" s="97">
        <v>-3600</v>
      </c>
    </row>
    <row r="394" spans="1:7" ht="26.25" customHeight="1">
      <c r="A394" s="11">
        <v>385</v>
      </c>
      <c r="B394" s="65" t="s">
        <v>105</v>
      </c>
      <c r="C394" s="96" t="s">
        <v>617</v>
      </c>
      <c r="D394" s="96" t="s">
        <v>575</v>
      </c>
      <c r="E394" s="96" t="s">
        <v>485</v>
      </c>
      <c r="F394" s="96" t="s">
        <v>486</v>
      </c>
      <c r="G394" s="97">
        <v>33700</v>
      </c>
    </row>
    <row r="395" spans="1:7" ht="15.75" customHeight="1">
      <c r="A395" s="11">
        <v>386</v>
      </c>
      <c r="B395" s="160" t="s">
        <v>40</v>
      </c>
      <c r="C395" s="96" t="s">
        <v>617</v>
      </c>
      <c r="D395" s="96" t="s">
        <v>575</v>
      </c>
      <c r="E395" s="96" t="s">
        <v>250</v>
      </c>
      <c r="F395" s="96" t="s">
        <v>486</v>
      </c>
      <c r="G395" s="97">
        <v>33700</v>
      </c>
    </row>
    <row r="396" spans="1:7" ht="26.25" customHeight="1">
      <c r="A396" s="11">
        <v>387</v>
      </c>
      <c r="B396" s="160" t="s">
        <v>97</v>
      </c>
      <c r="C396" s="96" t="s">
        <v>617</v>
      </c>
      <c r="D396" s="96" t="s">
        <v>575</v>
      </c>
      <c r="E396" s="96" t="s">
        <v>251</v>
      </c>
      <c r="F396" s="96" t="s">
        <v>486</v>
      </c>
      <c r="G396" s="97">
        <v>-600</v>
      </c>
    </row>
    <row r="397" spans="1:7" ht="41.25" customHeight="1">
      <c r="A397" s="11">
        <v>388</v>
      </c>
      <c r="B397" s="160" t="s">
        <v>77</v>
      </c>
      <c r="C397" s="96" t="s">
        <v>617</v>
      </c>
      <c r="D397" s="96" t="s">
        <v>575</v>
      </c>
      <c r="E397" s="96" t="s">
        <v>560</v>
      </c>
      <c r="F397" s="96" t="s">
        <v>486</v>
      </c>
      <c r="G397" s="97">
        <v>-600</v>
      </c>
    </row>
    <row r="398" spans="1:7" ht="27" customHeight="1">
      <c r="A398" s="11">
        <v>389</v>
      </c>
      <c r="B398" s="160" t="s">
        <v>22</v>
      </c>
      <c r="C398" s="96" t="s">
        <v>617</v>
      </c>
      <c r="D398" s="96" t="s">
        <v>575</v>
      </c>
      <c r="E398" s="96" t="s">
        <v>560</v>
      </c>
      <c r="F398" s="96" t="s">
        <v>493</v>
      </c>
      <c r="G398" s="97">
        <v>-600</v>
      </c>
    </row>
    <row r="399" spans="1:7" ht="26.25" customHeight="1">
      <c r="A399" s="11">
        <v>390</v>
      </c>
      <c r="B399" s="160" t="s">
        <v>98</v>
      </c>
      <c r="C399" s="96" t="s">
        <v>617</v>
      </c>
      <c r="D399" s="96" t="s">
        <v>575</v>
      </c>
      <c r="E399" s="96" t="s">
        <v>252</v>
      </c>
      <c r="F399" s="96" t="s">
        <v>486</v>
      </c>
      <c r="G399" s="97">
        <v>29200</v>
      </c>
    </row>
    <row r="400" spans="1:7" ht="41.25" customHeight="1">
      <c r="A400" s="11">
        <v>391</v>
      </c>
      <c r="B400" s="160" t="s">
        <v>78</v>
      </c>
      <c r="C400" s="96" t="s">
        <v>617</v>
      </c>
      <c r="D400" s="96" t="s">
        <v>575</v>
      </c>
      <c r="E400" s="96" t="s">
        <v>569</v>
      </c>
      <c r="F400" s="96" t="s">
        <v>486</v>
      </c>
      <c r="G400" s="97">
        <v>29200</v>
      </c>
    </row>
    <row r="401" spans="1:7" ht="27" customHeight="1">
      <c r="A401" s="11">
        <v>392</v>
      </c>
      <c r="B401" s="160" t="s">
        <v>22</v>
      </c>
      <c r="C401" s="96" t="s">
        <v>617</v>
      </c>
      <c r="D401" s="96" t="s">
        <v>575</v>
      </c>
      <c r="E401" s="96" t="s">
        <v>569</v>
      </c>
      <c r="F401" s="96" t="s">
        <v>493</v>
      </c>
      <c r="G401" s="97">
        <v>11000</v>
      </c>
    </row>
    <row r="402" spans="1:7" ht="15.75" customHeight="1">
      <c r="A402" s="11">
        <v>393</v>
      </c>
      <c r="B402" s="160" t="s">
        <v>161</v>
      </c>
      <c r="C402" s="96" t="s">
        <v>617</v>
      </c>
      <c r="D402" s="96" t="s">
        <v>575</v>
      </c>
      <c r="E402" s="96" t="s">
        <v>569</v>
      </c>
      <c r="F402" s="96" t="s">
        <v>526</v>
      </c>
      <c r="G402" s="97">
        <v>9000</v>
      </c>
    </row>
    <row r="403" spans="1:7" ht="16.5" customHeight="1">
      <c r="A403" s="11">
        <v>394</v>
      </c>
      <c r="B403" s="160" t="s">
        <v>160</v>
      </c>
      <c r="C403" s="96" t="s">
        <v>617</v>
      </c>
      <c r="D403" s="96" t="s">
        <v>575</v>
      </c>
      <c r="E403" s="96" t="s">
        <v>569</v>
      </c>
      <c r="F403" s="96" t="s">
        <v>558</v>
      </c>
      <c r="G403" s="97">
        <v>9200</v>
      </c>
    </row>
    <row r="404" spans="1:7" ht="30" customHeight="1">
      <c r="A404" s="11">
        <v>395</v>
      </c>
      <c r="B404" s="160" t="s">
        <v>92</v>
      </c>
      <c r="C404" s="96" t="s">
        <v>617</v>
      </c>
      <c r="D404" s="96" t="s">
        <v>575</v>
      </c>
      <c r="E404" s="96" t="s">
        <v>253</v>
      </c>
      <c r="F404" s="96" t="s">
        <v>486</v>
      </c>
      <c r="G404" s="97">
        <v>3600</v>
      </c>
    </row>
    <row r="405" spans="1:7" ht="26.25" customHeight="1">
      <c r="A405" s="11">
        <v>396</v>
      </c>
      <c r="B405" s="160" t="s">
        <v>69</v>
      </c>
      <c r="C405" s="96" t="s">
        <v>617</v>
      </c>
      <c r="D405" s="96" t="s">
        <v>575</v>
      </c>
      <c r="E405" s="96" t="s">
        <v>572</v>
      </c>
      <c r="F405" s="96" t="s">
        <v>486</v>
      </c>
      <c r="G405" s="97">
        <v>3600</v>
      </c>
    </row>
    <row r="406" spans="1:7" ht="16.5" customHeight="1">
      <c r="A406" s="11">
        <v>397</v>
      </c>
      <c r="B406" s="160" t="s">
        <v>160</v>
      </c>
      <c r="C406" s="96" t="s">
        <v>617</v>
      </c>
      <c r="D406" s="96" t="s">
        <v>575</v>
      </c>
      <c r="E406" s="96" t="s">
        <v>572</v>
      </c>
      <c r="F406" s="96" t="s">
        <v>558</v>
      </c>
      <c r="G406" s="97">
        <v>3600</v>
      </c>
    </row>
    <row r="407" spans="1:7" ht="40.5" customHeight="1">
      <c r="A407" s="11">
        <v>398</v>
      </c>
      <c r="B407" s="160" t="s">
        <v>93</v>
      </c>
      <c r="C407" s="96" t="s">
        <v>617</v>
      </c>
      <c r="D407" s="96" t="s">
        <v>575</v>
      </c>
      <c r="E407" s="96" t="s">
        <v>258</v>
      </c>
      <c r="F407" s="96" t="s">
        <v>486</v>
      </c>
      <c r="G407" s="97">
        <v>1500</v>
      </c>
    </row>
    <row r="408" spans="1:7" ht="26.25" customHeight="1">
      <c r="A408" s="11">
        <v>399</v>
      </c>
      <c r="B408" s="160" t="s">
        <v>71</v>
      </c>
      <c r="C408" s="96" t="s">
        <v>617</v>
      </c>
      <c r="D408" s="96" t="s">
        <v>575</v>
      </c>
      <c r="E408" s="96" t="s">
        <v>576</v>
      </c>
      <c r="F408" s="96" t="s">
        <v>486</v>
      </c>
      <c r="G408" s="97">
        <v>1500</v>
      </c>
    </row>
    <row r="409" spans="1:7" ht="27" customHeight="1">
      <c r="A409" s="11">
        <v>400</v>
      </c>
      <c r="B409" s="160" t="s">
        <v>22</v>
      </c>
      <c r="C409" s="96" t="s">
        <v>617</v>
      </c>
      <c r="D409" s="96" t="s">
        <v>575</v>
      </c>
      <c r="E409" s="96" t="s">
        <v>576</v>
      </c>
      <c r="F409" s="96" t="s">
        <v>493</v>
      </c>
      <c r="G409" s="97">
        <v>1500</v>
      </c>
    </row>
    <row r="410" spans="1:7" ht="15" customHeight="1">
      <c r="A410" s="11">
        <v>401</v>
      </c>
      <c r="B410" s="65" t="s">
        <v>42</v>
      </c>
      <c r="C410" s="96" t="s">
        <v>617</v>
      </c>
      <c r="D410" s="96" t="s">
        <v>577</v>
      </c>
      <c r="E410" s="96" t="s">
        <v>485</v>
      </c>
      <c r="F410" s="96" t="s">
        <v>486</v>
      </c>
      <c r="G410" s="97">
        <v>-105809.08</v>
      </c>
    </row>
    <row r="411" spans="1:7" ht="15.75" customHeight="1">
      <c r="A411" s="11">
        <v>402</v>
      </c>
      <c r="B411" s="160" t="s">
        <v>40</v>
      </c>
      <c r="C411" s="96" t="s">
        <v>617</v>
      </c>
      <c r="D411" s="96" t="s">
        <v>577</v>
      </c>
      <c r="E411" s="96" t="s">
        <v>250</v>
      </c>
      <c r="F411" s="96" t="s">
        <v>486</v>
      </c>
      <c r="G411" s="97">
        <v>-105809.08</v>
      </c>
    </row>
    <row r="412" spans="1:7" ht="27.75" customHeight="1">
      <c r="A412" s="11">
        <v>403</v>
      </c>
      <c r="B412" s="160" t="s">
        <v>92</v>
      </c>
      <c r="C412" s="96" t="s">
        <v>617</v>
      </c>
      <c r="D412" s="96" t="s">
        <v>577</v>
      </c>
      <c r="E412" s="96" t="s">
        <v>253</v>
      </c>
      <c r="F412" s="96" t="s">
        <v>486</v>
      </c>
      <c r="G412" s="97">
        <v>-105809.08</v>
      </c>
    </row>
    <row r="413" spans="1:7" ht="26.25" customHeight="1">
      <c r="A413" s="11">
        <v>404</v>
      </c>
      <c r="B413" s="160" t="s">
        <v>72</v>
      </c>
      <c r="C413" s="96" t="s">
        <v>617</v>
      </c>
      <c r="D413" s="96" t="s">
        <v>577</v>
      </c>
      <c r="E413" s="96" t="s">
        <v>578</v>
      </c>
      <c r="F413" s="96" t="s">
        <v>486</v>
      </c>
      <c r="G413" s="97">
        <v>-105809.08</v>
      </c>
    </row>
    <row r="414" spans="1:7" ht="27" customHeight="1">
      <c r="A414" s="11">
        <v>405</v>
      </c>
      <c r="B414" s="160" t="s">
        <v>22</v>
      </c>
      <c r="C414" s="96" t="s">
        <v>617</v>
      </c>
      <c r="D414" s="96" t="s">
        <v>577</v>
      </c>
      <c r="E414" s="96" t="s">
        <v>578</v>
      </c>
      <c r="F414" s="96" t="s">
        <v>493</v>
      </c>
      <c r="G414" s="97">
        <v>-115449.15</v>
      </c>
    </row>
    <row r="415" spans="1:7" ht="15.75" customHeight="1">
      <c r="A415" s="11">
        <v>406</v>
      </c>
      <c r="B415" s="160" t="s">
        <v>161</v>
      </c>
      <c r="C415" s="96" t="s">
        <v>617</v>
      </c>
      <c r="D415" s="96" t="s">
        <v>577</v>
      </c>
      <c r="E415" s="96" t="s">
        <v>578</v>
      </c>
      <c r="F415" s="96" t="s">
        <v>526</v>
      </c>
      <c r="G415" s="97">
        <v>13046</v>
      </c>
    </row>
    <row r="416" spans="1:7" ht="16.5" customHeight="1">
      <c r="A416" s="11">
        <v>407</v>
      </c>
      <c r="B416" s="160" t="s">
        <v>160</v>
      </c>
      <c r="C416" s="96" t="s">
        <v>617</v>
      </c>
      <c r="D416" s="96" t="s">
        <v>577</v>
      </c>
      <c r="E416" s="96" t="s">
        <v>578</v>
      </c>
      <c r="F416" s="96" t="s">
        <v>558</v>
      </c>
      <c r="G416" s="97">
        <v>-3405.93</v>
      </c>
    </row>
    <row r="417" spans="1:7" ht="26.25" customHeight="1">
      <c r="A417" s="11">
        <v>408</v>
      </c>
      <c r="B417" s="160" t="s">
        <v>72</v>
      </c>
      <c r="C417" s="96" t="s">
        <v>617</v>
      </c>
      <c r="D417" s="96" t="s">
        <v>577</v>
      </c>
      <c r="E417" s="96" t="s">
        <v>579</v>
      </c>
      <c r="F417" s="96" t="s">
        <v>486</v>
      </c>
      <c r="G417" s="97">
        <v>0</v>
      </c>
    </row>
    <row r="418" spans="1:7" ht="27" customHeight="1">
      <c r="A418" s="11">
        <v>409</v>
      </c>
      <c r="B418" s="160" t="s">
        <v>22</v>
      </c>
      <c r="C418" s="96" t="s">
        <v>617</v>
      </c>
      <c r="D418" s="96" t="s">
        <v>577</v>
      </c>
      <c r="E418" s="96" t="s">
        <v>579</v>
      </c>
      <c r="F418" s="96" t="s">
        <v>493</v>
      </c>
      <c r="G418" s="97">
        <v>-32485.93</v>
      </c>
    </row>
    <row r="419" spans="1:7" ht="15.75" customHeight="1">
      <c r="A419" s="11">
        <v>410</v>
      </c>
      <c r="B419" s="160" t="s">
        <v>161</v>
      </c>
      <c r="C419" s="96" t="s">
        <v>617</v>
      </c>
      <c r="D419" s="96" t="s">
        <v>577</v>
      </c>
      <c r="E419" s="96" t="s">
        <v>579</v>
      </c>
      <c r="F419" s="96" t="s">
        <v>526</v>
      </c>
      <c r="G419" s="97">
        <v>42119</v>
      </c>
    </row>
    <row r="420" spans="1:7" ht="16.5" customHeight="1">
      <c r="A420" s="11">
        <v>411</v>
      </c>
      <c r="B420" s="160" t="s">
        <v>160</v>
      </c>
      <c r="C420" s="96" t="s">
        <v>617</v>
      </c>
      <c r="D420" s="96" t="s">
        <v>577</v>
      </c>
      <c r="E420" s="96" t="s">
        <v>579</v>
      </c>
      <c r="F420" s="96" t="s">
        <v>558</v>
      </c>
      <c r="G420" s="97">
        <v>-9633.07</v>
      </c>
    </row>
    <row r="421" spans="1:7" ht="15.75" customHeight="1">
      <c r="A421" s="11">
        <v>412</v>
      </c>
      <c r="B421" s="160" t="s">
        <v>17</v>
      </c>
      <c r="C421" s="96" t="s">
        <v>617</v>
      </c>
      <c r="D421" s="96" t="s">
        <v>580</v>
      </c>
      <c r="E421" s="96" t="s">
        <v>485</v>
      </c>
      <c r="F421" s="96" t="s">
        <v>486</v>
      </c>
      <c r="G421" s="97">
        <v>-30195.37</v>
      </c>
    </row>
    <row r="422" spans="1:7" ht="14.25" customHeight="1">
      <c r="A422" s="11">
        <v>413</v>
      </c>
      <c r="B422" s="160" t="s">
        <v>40</v>
      </c>
      <c r="C422" s="96" t="s">
        <v>617</v>
      </c>
      <c r="D422" s="96" t="s">
        <v>580</v>
      </c>
      <c r="E422" s="96" t="s">
        <v>250</v>
      </c>
      <c r="F422" s="96" t="s">
        <v>486</v>
      </c>
      <c r="G422" s="97">
        <v>-30195.37</v>
      </c>
    </row>
    <row r="423" spans="1:7" ht="42" customHeight="1">
      <c r="A423" s="11">
        <v>414</v>
      </c>
      <c r="B423" s="160" t="s">
        <v>93</v>
      </c>
      <c r="C423" s="96" t="s">
        <v>617</v>
      </c>
      <c r="D423" s="96" t="s">
        <v>580</v>
      </c>
      <c r="E423" s="96" t="s">
        <v>258</v>
      </c>
      <c r="F423" s="96" t="s">
        <v>486</v>
      </c>
      <c r="G423" s="97">
        <v>-30195.37</v>
      </c>
    </row>
    <row r="424" spans="1:7" ht="26.25" customHeight="1">
      <c r="A424" s="11">
        <v>415</v>
      </c>
      <c r="B424" s="160" t="s">
        <v>73</v>
      </c>
      <c r="C424" s="96" t="s">
        <v>617</v>
      </c>
      <c r="D424" s="96" t="s">
        <v>580</v>
      </c>
      <c r="E424" s="96" t="s">
        <v>581</v>
      </c>
      <c r="F424" s="96" t="s">
        <v>486</v>
      </c>
      <c r="G424" s="97">
        <v>-76635</v>
      </c>
    </row>
    <row r="425" spans="1:7" ht="15" customHeight="1">
      <c r="A425" s="11">
        <v>416</v>
      </c>
      <c r="B425" s="160" t="s">
        <v>145</v>
      </c>
      <c r="C425" s="96" t="s">
        <v>617</v>
      </c>
      <c r="D425" s="96" t="s">
        <v>580</v>
      </c>
      <c r="E425" s="96" t="s">
        <v>581</v>
      </c>
      <c r="F425" s="96" t="s">
        <v>490</v>
      </c>
      <c r="G425" s="97">
        <v>-72100</v>
      </c>
    </row>
    <row r="426" spans="1:7" ht="27" customHeight="1">
      <c r="A426" s="11">
        <v>417</v>
      </c>
      <c r="B426" s="160" t="s">
        <v>22</v>
      </c>
      <c r="C426" s="96" t="s">
        <v>617</v>
      </c>
      <c r="D426" s="96" t="s">
        <v>580</v>
      </c>
      <c r="E426" s="96" t="s">
        <v>581</v>
      </c>
      <c r="F426" s="96" t="s">
        <v>493</v>
      </c>
      <c r="G426" s="97">
        <v>-4185</v>
      </c>
    </row>
    <row r="427" spans="1:7" ht="15.75" customHeight="1">
      <c r="A427" s="11">
        <v>418</v>
      </c>
      <c r="B427" s="160" t="s">
        <v>164</v>
      </c>
      <c r="C427" s="96" t="s">
        <v>617</v>
      </c>
      <c r="D427" s="96" t="s">
        <v>580</v>
      </c>
      <c r="E427" s="96" t="s">
        <v>581</v>
      </c>
      <c r="F427" s="96" t="s">
        <v>496</v>
      </c>
      <c r="G427" s="97">
        <v>-350</v>
      </c>
    </row>
    <row r="428" spans="1:7" ht="26.25" customHeight="1">
      <c r="A428" s="11">
        <v>419</v>
      </c>
      <c r="B428" s="160" t="s">
        <v>71</v>
      </c>
      <c r="C428" s="96" t="s">
        <v>617</v>
      </c>
      <c r="D428" s="96" t="s">
        <v>580</v>
      </c>
      <c r="E428" s="96" t="s">
        <v>576</v>
      </c>
      <c r="F428" s="96" t="s">
        <v>486</v>
      </c>
      <c r="G428" s="97">
        <v>118500</v>
      </c>
    </row>
    <row r="429" spans="1:7" ht="15" customHeight="1">
      <c r="A429" s="11">
        <v>420</v>
      </c>
      <c r="B429" s="160" t="s">
        <v>177</v>
      </c>
      <c r="C429" s="96" t="s">
        <v>617</v>
      </c>
      <c r="D429" s="96" t="s">
        <v>580</v>
      </c>
      <c r="E429" s="96" t="s">
        <v>576</v>
      </c>
      <c r="F429" s="96" t="s">
        <v>514</v>
      </c>
      <c r="G429" s="97">
        <v>114391</v>
      </c>
    </row>
    <row r="430" spans="1:7" ht="27" customHeight="1">
      <c r="A430" s="11">
        <v>421</v>
      </c>
      <c r="B430" s="160" t="s">
        <v>22</v>
      </c>
      <c r="C430" s="96" t="s">
        <v>617</v>
      </c>
      <c r="D430" s="96" t="s">
        <v>580</v>
      </c>
      <c r="E430" s="96" t="s">
        <v>576</v>
      </c>
      <c r="F430" s="96" t="s">
        <v>493</v>
      </c>
      <c r="G430" s="97">
        <v>4109</v>
      </c>
    </row>
    <row r="431" spans="1:7" ht="38.25" customHeight="1">
      <c r="A431" s="11">
        <v>422</v>
      </c>
      <c r="B431" s="160" t="s">
        <v>74</v>
      </c>
      <c r="C431" s="96" t="s">
        <v>617</v>
      </c>
      <c r="D431" s="96" t="s">
        <v>580</v>
      </c>
      <c r="E431" s="96" t="s">
        <v>582</v>
      </c>
      <c r="F431" s="96" t="s">
        <v>486</v>
      </c>
      <c r="G431" s="97">
        <v>-72060.37</v>
      </c>
    </row>
    <row r="432" spans="1:7" ht="15" customHeight="1">
      <c r="A432" s="11">
        <v>423</v>
      </c>
      <c r="B432" s="160" t="s">
        <v>177</v>
      </c>
      <c r="C432" s="96" t="s">
        <v>617</v>
      </c>
      <c r="D432" s="96" t="s">
        <v>580</v>
      </c>
      <c r="E432" s="96" t="s">
        <v>582</v>
      </c>
      <c r="F432" s="96" t="s">
        <v>514</v>
      </c>
      <c r="G432" s="97">
        <v>-64558.37</v>
      </c>
    </row>
    <row r="433" spans="1:7" ht="27" customHeight="1">
      <c r="A433" s="11">
        <v>424</v>
      </c>
      <c r="B433" s="160" t="s">
        <v>22</v>
      </c>
      <c r="C433" s="96" t="s">
        <v>617</v>
      </c>
      <c r="D433" s="96" t="s">
        <v>580</v>
      </c>
      <c r="E433" s="96" t="s">
        <v>582</v>
      </c>
      <c r="F433" s="96" t="s">
        <v>493</v>
      </c>
      <c r="G433" s="97">
        <v>-7502</v>
      </c>
    </row>
    <row r="434" spans="1:7" ht="26.25" customHeight="1">
      <c r="A434" s="11">
        <v>425</v>
      </c>
      <c r="B434" s="65" t="s">
        <v>209</v>
      </c>
      <c r="C434" s="162" t="s">
        <v>0</v>
      </c>
      <c r="D434" s="162" t="s">
        <v>598</v>
      </c>
      <c r="E434" s="162" t="s">
        <v>485</v>
      </c>
      <c r="F434" s="162" t="s">
        <v>486</v>
      </c>
      <c r="G434" s="97">
        <v>7159100</v>
      </c>
    </row>
    <row r="435" spans="1:7" ht="14.25" customHeight="1">
      <c r="A435" s="11">
        <v>426</v>
      </c>
      <c r="B435" s="65" t="s">
        <v>63</v>
      </c>
      <c r="C435" s="96" t="s">
        <v>0</v>
      </c>
      <c r="D435" s="96" t="s">
        <v>555</v>
      </c>
      <c r="E435" s="96" t="s">
        <v>485</v>
      </c>
      <c r="F435" s="96" t="s">
        <v>486</v>
      </c>
      <c r="G435" s="97">
        <v>0</v>
      </c>
    </row>
    <row r="436" spans="1:7" ht="15.75" customHeight="1">
      <c r="A436" s="11">
        <v>427</v>
      </c>
      <c r="B436" s="65" t="s">
        <v>10</v>
      </c>
      <c r="C436" s="96" t="s">
        <v>0</v>
      </c>
      <c r="D436" s="96" t="s">
        <v>571</v>
      </c>
      <c r="E436" s="96" t="s">
        <v>485</v>
      </c>
      <c r="F436" s="96" t="s">
        <v>486</v>
      </c>
      <c r="G436" s="97">
        <v>-40200</v>
      </c>
    </row>
    <row r="437" spans="1:7" ht="26.25" customHeight="1">
      <c r="A437" s="11">
        <v>427</v>
      </c>
      <c r="B437" s="160" t="s">
        <v>41</v>
      </c>
      <c r="C437" s="96" t="s">
        <v>0</v>
      </c>
      <c r="D437" s="96" t="s">
        <v>571</v>
      </c>
      <c r="E437" s="96" t="s">
        <v>254</v>
      </c>
      <c r="F437" s="96" t="s">
        <v>486</v>
      </c>
      <c r="G437" s="97">
        <v>-40200</v>
      </c>
    </row>
    <row r="438" spans="1:7" ht="16.5" customHeight="1">
      <c r="A438" s="11">
        <v>429</v>
      </c>
      <c r="B438" s="160" t="s">
        <v>85</v>
      </c>
      <c r="C438" s="96" t="s">
        <v>0</v>
      </c>
      <c r="D438" s="96" t="s">
        <v>571</v>
      </c>
      <c r="E438" s="96" t="s">
        <v>255</v>
      </c>
      <c r="F438" s="96" t="s">
        <v>486</v>
      </c>
      <c r="G438" s="97">
        <v>-40200</v>
      </c>
    </row>
    <row r="439" spans="1:7" ht="15" customHeight="1">
      <c r="A439" s="11">
        <v>430</v>
      </c>
      <c r="B439" s="160" t="s">
        <v>70</v>
      </c>
      <c r="C439" s="96" t="s">
        <v>0</v>
      </c>
      <c r="D439" s="96" t="s">
        <v>571</v>
      </c>
      <c r="E439" s="96" t="s">
        <v>573</v>
      </c>
      <c r="F439" s="96" t="s">
        <v>486</v>
      </c>
      <c r="G439" s="97">
        <v>28285.18</v>
      </c>
    </row>
    <row r="440" spans="1:7" ht="16.5" customHeight="1">
      <c r="A440" s="11">
        <v>431</v>
      </c>
      <c r="B440" s="160" t="s">
        <v>160</v>
      </c>
      <c r="C440" s="96" t="s">
        <v>0</v>
      </c>
      <c r="D440" s="96" t="s">
        <v>571</v>
      </c>
      <c r="E440" s="96" t="s">
        <v>573</v>
      </c>
      <c r="F440" s="96" t="s">
        <v>558</v>
      </c>
      <c r="G440" s="97">
        <v>28285.18</v>
      </c>
    </row>
    <row r="441" spans="1:7" ht="54" customHeight="1">
      <c r="A441" s="11">
        <v>432</v>
      </c>
      <c r="B441" s="160" t="s">
        <v>104</v>
      </c>
      <c r="C441" s="96" t="s">
        <v>0</v>
      </c>
      <c r="D441" s="96" t="s">
        <v>571</v>
      </c>
      <c r="E441" s="96" t="s">
        <v>574</v>
      </c>
      <c r="F441" s="96" t="s">
        <v>486</v>
      </c>
      <c r="G441" s="97">
        <v>-68485.18</v>
      </c>
    </row>
    <row r="442" spans="1:7" ht="16.5" customHeight="1">
      <c r="A442" s="11">
        <v>434</v>
      </c>
      <c r="B442" s="160" t="s">
        <v>160</v>
      </c>
      <c r="C442" s="96" t="s">
        <v>0</v>
      </c>
      <c r="D442" s="96" t="s">
        <v>571</v>
      </c>
      <c r="E442" s="96" t="s">
        <v>574</v>
      </c>
      <c r="F442" s="96" t="s">
        <v>558</v>
      </c>
      <c r="G442" s="97">
        <v>-68485.18</v>
      </c>
    </row>
    <row r="443" spans="1:7" ht="26.25" customHeight="1">
      <c r="A443" s="11">
        <v>435</v>
      </c>
      <c r="B443" s="65" t="s">
        <v>105</v>
      </c>
      <c r="C443" s="96" t="s">
        <v>0</v>
      </c>
      <c r="D443" s="96" t="s">
        <v>575</v>
      </c>
      <c r="E443" s="96" t="s">
        <v>485</v>
      </c>
      <c r="F443" s="96" t="s">
        <v>486</v>
      </c>
      <c r="G443" s="97">
        <v>40200</v>
      </c>
    </row>
    <row r="444" spans="1:7" ht="26.25" customHeight="1">
      <c r="A444" s="11">
        <v>436</v>
      </c>
      <c r="B444" s="160" t="s">
        <v>41</v>
      </c>
      <c r="C444" s="96" t="s">
        <v>0</v>
      </c>
      <c r="D444" s="96" t="s">
        <v>575</v>
      </c>
      <c r="E444" s="96" t="s">
        <v>254</v>
      </c>
      <c r="F444" s="96" t="s">
        <v>486</v>
      </c>
      <c r="G444" s="97">
        <v>40200</v>
      </c>
    </row>
    <row r="445" spans="1:7" ht="16.5" customHeight="1">
      <c r="A445" s="11">
        <v>437</v>
      </c>
      <c r="B445" s="160" t="s">
        <v>85</v>
      </c>
      <c r="C445" s="96" t="s">
        <v>0</v>
      </c>
      <c r="D445" s="96" t="s">
        <v>575</v>
      </c>
      <c r="E445" s="96" t="s">
        <v>255</v>
      </c>
      <c r="F445" s="96" t="s">
        <v>486</v>
      </c>
      <c r="G445" s="97">
        <v>40200</v>
      </c>
    </row>
    <row r="446" spans="1:7" ht="12" customHeight="1">
      <c r="A446" s="11">
        <v>438</v>
      </c>
      <c r="B446" s="160" t="s">
        <v>70</v>
      </c>
      <c r="C446" s="96" t="s">
        <v>0</v>
      </c>
      <c r="D446" s="96" t="s">
        <v>575</v>
      </c>
      <c r="E446" s="96" t="s">
        <v>573</v>
      </c>
      <c r="F446" s="96" t="s">
        <v>486</v>
      </c>
      <c r="G446" s="97">
        <v>40200</v>
      </c>
    </row>
    <row r="447" spans="1:7" ht="16.5" customHeight="1">
      <c r="A447" s="11">
        <v>439</v>
      </c>
      <c r="B447" s="160" t="s">
        <v>160</v>
      </c>
      <c r="C447" s="96" t="s">
        <v>0</v>
      </c>
      <c r="D447" s="96" t="s">
        <v>575</v>
      </c>
      <c r="E447" s="96" t="s">
        <v>573</v>
      </c>
      <c r="F447" s="96" t="s">
        <v>558</v>
      </c>
      <c r="G447" s="97">
        <v>40200</v>
      </c>
    </row>
    <row r="448" spans="1:7" ht="12" customHeight="1">
      <c r="A448" s="11">
        <v>440</v>
      </c>
      <c r="B448" s="65" t="s">
        <v>28</v>
      </c>
      <c r="C448" s="96" t="s">
        <v>0</v>
      </c>
      <c r="D448" s="96" t="s">
        <v>583</v>
      </c>
      <c r="E448" s="96" t="s">
        <v>485</v>
      </c>
      <c r="F448" s="96" t="s">
        <v>486</v>
      </c>
      <c r="G448" s="97">
        <v>7159100</v>
      </c>
    </row>
    <row r="449" spans="1:7" ht="16.5" customHeight="1">
      <c r="A449" s="11">
        <v>441</v>
      </c>
      <c r="B449" s="65" t="s">
        <v>29</v>
      </c>
      <c r="C449" s="96" t="s">
        <v>0</v>
      </c>
      <c r="D449" s="96" t="s">
        <v>584</v>
      </c>
      <c r="E449" s="96" t="s">
        <v>485</v>
      </c>
      <c r="F449" s="96" t="s">
        <v>486</v>
      </c>
      <c r="G449" s="97">
        <v>7142981.42</v>
      </c>
    </row>
    <row r="450" spans="1:7" ht="26.25" customHeight="1">
      <c r="A450" s="11">
        <v>442</v>
      </c>
      <c r="B450" s="160" t="s">
        <v>41</v>
      </c>
      <c r="C450" s="96" t="s">
        <v>0</v>
      </c>
      <c r="D450" s="96" t="s">
        <v>584</v>
      </c>
      <c r="E450" s="96" t="s">
        <v>254</v>
      </c>
      <c r="F450" s="96" t="s">
        <v>486</v>
      </c>
      <c r="G450" s="97">
        <v>7142981.42</v>
      </c>
    </row>
    <row r="451" spans="1:7" ht="14.25" customHeight="1">
      <c r="A451" s="11">
        <v>443</v>
      </c>
      <c r="B451" s="160" t="s">
        <v>99</v>
      </c>
      <c r="C451" s="96" t="s">
        <v>0</v>
      </c>
      <c r="D451" s="96" t="s">
        <v>584</v>
      </c>
      <c r="E451" s="96" t="s">
        <v>259</v>
      </c>
      <c r="F451" s="96" t="s">
        <v>486</v>
      </c>
      <c r="G451" s="97">
        <v>7142981.42</v>
      </c>
    </row>
    <row r="452" spans="1:7" ht="30" customHeight="1">
      <c r="A452" s="11">
        <v>444</v>
      </c>
      <c r="B452" s="160" t="s">
        <v>163</v>
      </c>
      <c r="C452" s="96" t="s">
        <v>0</v>
      </c>
      <c r="D452" s="96" t="s">
        <v>584</v>
      </c>
      <c r="E452" s="96" t="s">
        <v>585</v>
      </c>
      <c r="F452" s="96" t="s">
        <v>486</v>
      </c>
      <c r="G452" s="97">
        <v>4709334</v>
      </c>
    </row>
    <row r="453" spans="1:7" ht="15.75" customHeight="1">
      <c r="A453" s="11">
        <v>445</v>
      </c>
      <c r="B453" s="160" t="s">
        <v>161</v>
      </c>
      <c r="C453" s="96" t="s">
        <v>0</v>
      </c>
      <c r="D453" s="96" t="s">
        <v>584</v>
      </c>
      <c r="E453" s="96" t="s">
        <v>585</v>
      </c>
      <c r="F453" s="96" t="s">
        <v>526</v>
      </c>
      <c r="G453" s="97">
        <v>4036200</v>
      </c>
    </row>
    <row r="454" spans="1:7" ht="16.5" customHeight="1">
      <c r="A454" s="11">
        <v>446</v>
      </c>
      <c r="B454" s="160" t="s">
        <v>160</v>
      </c>
      <c r="C454" s="96" t="s">
        <v>0</v>
      </c>
      <c r="D454" s="96" t="s">
        <v>584</v>
      </c>
      <c r="E454" s="96" t="s">
        <v>585</v>
      </c>
      <c r="F454" s="96" t="s">
        <v>558</v>
      </c>
      <c r="G454" s="97">
        <v>673134</v>
      </c>
    </row>
    <row r="455" spans="1:7" ht="28.5" customHeight="1">
      <c r="A455" s="11">
        <v>447</v>
      </c>
      <c r="B455" s="160" t="s">
        <v>163</v>
      </c>
      <c r="C455" s="96" t="s">
        <v>0</v>
      </c>
      <c r="D455" s="96" t="s">
        <v>584</v>
      </c>
      <c r="E455" s="96" t="s">
        <v>586</v>
      </c>
      <c r="F455" s="96" t="s">
        <v>486</v>
      </c>
      <c r="G455" s="97">
        <v>2449766</v>
      </c>
    </row>
    <row r="456" spans="1:7" ht="15.75" customHeight="1">
      <c r="A456" s="11">
        <v>448</v>
      </c>
      <c r="B456" s="160" t="s">
        <v>161</v>
      </c>
      <c r="C456" s="96" t="s">
        <v>0</v>
      </c>
      <c r="D456" s="96" t="s">
        <v>584</v>
      </c>
      <c r="E456" s="96" t="s">
        <v>586</v>
      </c>
      <c r="F456" s="96" t="s">
        <v>526</v>
      </c>
      <c r="G456" s="97">
        <v>2449766</v>
      </c>
    </row>
    <row r="457" spans="1:7" ht="81" customHeight="1">
      <c r="A457" s="11">
        <v>449</v>
      </c>
      <c r="B457" s="160" t="s">
        <v>141</v>
      </c>
      <c r="C457" s="96" t="s">
        <v>0</v>
      </c>
      <c r="D457" s="96" t="s">
        <v>584</v>
      </c>
      <c r="E457" s="96" t="s">
        <v>587</v>
      </c>
      <c r="F457" s="96" t="s">
        <v>486</v>
      </c>
      <c r="G457" s="97">
        <v>-16118.58</v>
      </c>
    </row>
    <row r="458" spans="1:7" ht="15.75" customHeight="1">
      <c r="A458" s="11">
        <v>450</v>
      </c>
      <c r="B458" s="160" t="s">
        <v>161</v>
      </c>
      <c r="C458" s="96" t="s">
        <v>0</v>
      </c>
      <c r="D458" s="96" t="s">
        <v>584</v>
      </c>
      <c r="E458" s="96" t="s">
        <v>587</v>
      </c>
      <c r="F458" s="96" t="s">
        <v>526</v>
      </c>
      <c r="G458" s="97">
        <v>-16118.58</v>
      </c>
    </row>
    <row r="459" spans="1:7" ht="13.5" customHeight="1">
      <c r="A459" s="11">
        <v>451</v>
      </c>
      <c r="B459" s="65" t="s">
        <v>13</v>
      </c>
      <c r="C459" s="96" t="s">
        <v>0</v>
      </c>
      <c r="D459" s="96" t="s">
        <v>588</v>
      </c>
      <c r="E459" s="96" t="s">
        <v>485</v>
      </c>
      <c r="F459" s="96" t="s">
        <v>486</v>
      </c>
      <c r="G459" s="97">
        <v>16118.58</v>
      </c>
    </row>
    <row r="460" spans="1:7" ht="26.25" customHeight="1">
      <c r="A460" s="11">
        <v>452</v>
      </c>
      <c r="B460" s="160" t="s">
        <v>41</v>
      </c>
      <c r="C460" s="96" t="s">
        <v>0</v>
      </c>
      <c r="D460" s="96" t="s">
        <v>588</v>
      </c>
      <c r="E460" s="96" t="s">
        <v>254</v>
      </c>
      <c r="F460" s="96" t="s">
        <v>486</v>
      </c>
      <c r="G460" s="97">
        <v>16118.58</v>
      </c>
    </row>
    <row r="461" spans="1:7" ht="42" customHeight="1">
      <c r="A461" s="11">
        <v>453</v>
      </c>
      <c r="B461" s="160" t="s">
        <v>94</v>
      </c>
      <c r="C461" s="96" t="s">
        <v>0</v>
      </c>
      <c r="D461" s="96" t="s">
        <v>588</v>
      </c>
      <c r="E461" s="96" t="s">
        <v>261</v>
      </c>
      <c r="F461" s="96" t="s">
        <v>486</v>
      </c>
      <c r="G461" s="97">
        <v>16118.58</v>
      </c>
    </row>
    <row r="462" spans="1:7" ht="39.75" customHeight="1">
      <c r="A462" s="11">
        <v>454</v>
      </c>
      <c r="B462" s="160" t="s">
        <v>54</v>
      </c>
      <c r="C462" s="96" t="s">
        <v>0</v>
      </c>
      <c r="D462" s="96" t="s">
        <v>588</v>
      </c>
      <c r="E462" s="96" t="s">
        <v>589</v>
      </c>
      <c r="F462" s="96" t="s">
        <v>486</v>
      </c>
      <c r="G462" s="97">
        <v>-9335</v>
      </c>
    </row>
    <row r="463" spans="1:7" ht="27" customHeight="1">
      <c r="A463" s="11">
        <v>455</v>
      </c>
      <c r="B463" s="160" t="s">
        <v>22</v>
      </c>
      <c r="C463" s="96" t="s">
        <v>0</v>
      </c>
      <c r="D463" s="96" t="s">
        <v>588</v>
      </c>
      <c r="E463" s="96" t="s">
        <v>589</v>
      </c>
      <c r="F463" s="96" t="s">
        <v>493</v>
      </c>
      <c r="G463" s="97">
        <v>-9335</v>
      </c>
    </row>
    <row r="464" spans="1:7" ht="28.5" customHeight="1">
      <c r="A464" s="11">
        <v>456</v>
      </c>
      <c r="B464" s="160" t="s">
        <v>55</v>
      </c>
      <c r="C464" s="96" t="s">
        <v>0</v>
      </c>
      <c r="D464" s="96" t="s">
        <v>588</v>
      </c>
      <c r="E464" s="96" t="s">
        <v>590</v>
      </c>
      <c r="F464" s="96" t="s">
        <v>486</v>
      </c>
      <c r="G464" s="97">
        <v>25453.58</v>
      </c>
    </row>
    <row r="465" spans="1:7" ht="15.75" customHeight="1">
      <c r="A465" s="11">
        <v>457</v>
      </c>
      <c r="B465" s="160" t="s">
        <v>161</v>
      </c>
      <c r="C465" s="96" t="s">
        <v>0</v>
      </c>
      <c r="D465" s="96" t="s">
        <v>588</v>
      </c>
      <c r="E465" s="96" t="s">
        <v>590</v>
      </c>
      <c r="F465" s="96" t="s">
        <v>526</v>
      </c>
      <c r="G465" s="97">
        <v>25453.58</v>
      </c>
    </row>
    <row r="466" spans="1:7" ht="18.75" customHeight="1">
      <c r="A466" s="11">
        <v>458</v>
      </c>
      <c r="B466" s="65" t="s">
        <v>210</v>
      </c>
      <c r="C466" s="162" t="s">
        <v>1</v>
      </c>
      <c r="D466" s="162" t="s">
        <v>598</v>
      </c>
      <c r="E466" s="162" t="s">
        <v>485</v>
      </c>
      <c r="F466" s="162" t="s">
        <v>486</v>
      </c>
      <c r="G466" s="97">
        <v>0</v>
      </c>
    </row>
    <row r="467" spans="1:7" ht="13.5" customHeight="1">
      <c r="A467" s="11">
        <v>459</v>
      </c>
      <c r="B467" s="65" t="s">
        <v>62</v>
      </c>
      <c r="C467" s="96" t="s">
        <v>1</v>
      </c>
      <c r="D467" s="96" t="s">
        <v>484</v>
      </c>
      <c r="E467" s="96" t="s">
        <v>485</v>
      </c>
      <c r="F467" s="96" t="s">
        <v>486</v>
      </c>
      <c r="G467" s="97">
        <v>-12800</v>
      </c>
    </row>
    <row r="468" spans="1:7" ht="26.25" customHeight="1">
      <c r="A468" s="11">
        <v>460</v>
      </c>
      <c r="B468" s="65" t="s">
        <v>172</v>
      </c>
      <c r="C468" s="96" t="s">
        <v>1</v>
      </c>
      <c r="D468" s="96" t="s">
        <v>487</v>
      </c>
      <c r="E468" s="96" t="s">
        <v>485</v>
      </c>
      <c r="F468" s="96" t="s">
        <v>486</v>
      </c>
      <c r="G468" s="97">
        <v>-523.17</v>
      </c>
    </row>
    <row r="469" spans="1:7" ht="12.75" customHeight="1">
      <c r="A469" s="11">
        <v>461</v>
      </c>
      <c r="B469" s="160" t="s">
        <v>9</v>
      </c>
      <c r="C469" s="96" t="s">
        <v>1</v>
      </c>
      <c r="D469" s="96" t="s">
        <v>487</v>
      </c>
      <c r="E469" s="96" t="s">
        <v>488</v>
      </c>
      <c r="F469" s="96" t="s">
        <v>486</v>
      </c>
      <c r="G469" s="97">
        <v>-523.17</v>
      </c>
    </row>
    <row r="470" spans="1:7" ht="26.25" customHeight="1">
      <c r="A470" s="11">
        <v>462</v>
      </c>
      <c r="B470" s="160" t="s">
        <v>51</v>
      </c>
      <c r="C470" s="96" t="s">
        <v>1</v>
      </c>
      <c r="D470" s="96" t="s">
        <v>487</v>
      </c>
      <c r="E470" s="96" t="s">
        <v>489</v>
      </c>
      <c r="F470" s="96" t="s">
        <v>486</v>
      </c>
      <c r="G470" s="97">
        <v>-523.17</v>
      </c>
    </row>
    <row r="471" spans="1:7" ht="15" customHeight="1">
      <c r="A471" s="11">
        <v>463</v>
      </c>
      <c r="B471" s="160" t="s">
        <v>145</v>
      </c>
      <c r="C471" s="96" t="s">
        <v>1</v>
      </c>
      <c r="D471" s="96" t="s">
        <v>487</v>
      </c>
      <c r="E471" s="96" t="s">
        <v>489</v>
      </c>
      <c r="F471" s="96" t="s">
        <v>490</v>
      </c>
      <c r="G471" s="97">
        <v>-523.17</v>
      </c>
    </row>
    <row r="472" spans="1:7" ht="42" customHeight="1">
      <c r="A472" s="11">
        <v>464</v>
      </c>
      <c r="B472" s="65" t="s">
        <v>173</v>
      </c>
      <c r="C472" s="96" t="s">
        <v>1</v>
      </c>
      <c r="D472" s="96" t="s">
        <v>491</v>
      </c>
      <c r="E472" s="96" t="s">
        <v>485</v>
      </c>
      <c r="F472" s="96" t="s">
        <v>486</v>
      </c>
      <c r="G472" s="97">
        <v>-12276.83</v>
      </c>
    </row>
    <row r="473" spans="1:7" ht="12.75" customHeight="1">
      <c r="A473" s="11">
        <v>465</v>
      </c>
      <c r="B473" s="160" t="s">
        <v>9</v>
      </c>
      <c r="C473" s="96" t="s">
        <v>1</v>
      </c>
      <c r="D473" s="96" t="s">
        <v>491</v>
      </c>
      <c r="E473" s="96" t="s">
        <v>488</v>
      </c>
      <c r="F473" s="96" t="s">
        <v>486</v>
      </c>
      <c r="G473" s="97">
        <v>-12276.83</v>
      </c>
    </row>
    <row r="474" spans="1:7" ht="26.25" customHeight="1">
      <c r="A474" s="11">
        <v>466</v>
      </c>
      <c r="B474" s="160" t="s">
        <v>168</v>
      </c>
      <c r="C474" s="96" t="s">
        <v>1</v>
      </c>
      <c r="D474" s="96" t="s">
        <v>491</v>
      </c>
      <c r="E474" s="96" t="s">
        <v>492</v>
      </c>
      <c r="F474" s="96" t="s">
        <v>486</v>
      </c>
      <c r="G474" s="97">
        <v>-750</v>
      </c>
    </row>
    <row r="475" spans="1:7" ht="27" customHeight="1">
      <c r="A475" s="11">
        <v>467</v>
      </c>
      <c r="B475" s="160" t="s">
        <v>22</v>
      </c>
      <c r="C475" s="96" t="s">
        <v>1</v>
      </c>
      <c r="D475" s="96" t="s">
        <v>491</v>
      </c>
      <c r="E475" s="96" t="s">
        <v>492</v>
      </c>
      <c r="F475" s="96" t="s">
        <v>493</v>
      </c>
      <c r="G475" s="97">
        <v>-750</v>
      </c>
    </row>
    <row r="476" spans="1:7" ht="26.25" customHeight="1">
      <c r="A476" s="11">
        <v>468</v>
      </c>
      <c r="B476" s="160" t="s">
        <v>51</v>
      </c>
      <c r="C476" s="96" t="s">
        <v>1</v>
      </c>
      <c r="D476" s="96" t="s">
        <v>491</v>
      </c>
      <c r="E476" s="96" t="s">
        <v>489</v>
      </c>
      <c r="F476" s="96" t="s">
        <v>486</v>
      </c>
      <c r="G476" s="97">
        <v>-11526.83</v>
      </c>
    </row>
    <row r="477" spans="1:7" ht="27" customHeight="1">
      <c r="A477" s="11">
        <v>469</v>
      </c>
      <c r="B477" s="160" t="s">
        <v>22</v>
      </c>
      <c r="C477" s="96" t="s">
        <v>1</v>
      </c>
      <c r="D477" s="96" t="s">
        <v>491</v>
      </c>
      <c r="E477" s="96" t="s">
        <v>489</v>
      </c>
      <c r="F477" s="96" t="s">
        <v>493</v>
      </c>
      <c r="G477" s="97">
        <v>-11526.83</v>
      </c>
    </row>
    <row r="478" spans="1:7" ht="16.5" customHeight="1">
      <c r="A478" s="11">
        <v>470</v>
      </c>
      <c r="B478" s="65" t="s">
        <v>63</v>
      </c>
      <c r="C478" s="96" t="s">
        <v>1</v>
      </c>
      <c r="D478" s="96" t="s">
        <v>555</v>
      </c>
      <c r="E478" s="96" t="s">
        <v>485</v>
      </c>
      <c r="F478" s="96" t="s">
        <v>486</v>
      </c>
      <c r="G478" s="97">
        <v>12800</v>
      </c>
    </row>
    <row r="479" spans="1:7" ht="26.25" customHeight="1">
      <c r="A479" s="11">
        <v>471</v>
      </c>
      <c r="B479" s="65" t="s">
        <v>105</v>
      </c>
      <c r="C479" s="96" t="s">
        <v>1</v>
      </c>
      <c r="D479" s="96" t="s">
        <v>575</v>
      </c>
      <c r="E479" s="96" t="s">
        <v>485</v>
      </c>
      <c r="F479" s="96" t="s">
        <v>486</v>
      </c>
      <c r="G479" s="97">
        <v>12800</v>
      </c>
    </row>
    <row r="480" spans="1:7" ht="12.75" customHeight="1">
      <c r="A480" s="11">
        <v>472</v>
      </c>
      <c r="B480" s="160" t="s">
        <v>9</v>
      </c>
      <c r="C480" s="96" t="s">
        <v>1</v>
      </c>
      <c r="D480" s="96" t="s">
        <v>575</v>
      </c>
      <c r="E480" s="96" t="s">
        <v>488</v>
      </c>
      <c r="F480" s="96" t="s">
        <v>486</v>
      </c>
      <c r="G480" s="97">
        <v>12800</v>
      </c>
    </row>
    <row r="481" spans="1:7" ht="26.25" customHeight="1">
      <c r="A481" s="11">
        <v>473</v>
      </c>
      <c r="B481" s="160" t="s">
        <v>51</v>
      </c>
      <c r="C481" s="96" t="s">
        <v>1</v>
      </c>
      <c r="D481" s="96" t="s">
        <v>575</v>
      </c>
      <c r="E481" s="96" t="s">
        <v>489</v>
      </c>
      <c r="F481" s="96" t="s">
        <v>486</v>
      </c>
      <c r="G481" s="97">
        <v>12800</v>
      </c>
    </row>
    <row r="482" spans="1:7" ht="27" customHeight="1">
      <c r="A482" s="11">
        <v>74</v>
      </c>
      <c r="B482" s="160" t="s">
        <v>22</v>
      </c>
      <c r="C482" s="96" t="s">
        <v>1</v>
      </c>
      <c r="D482" s="96" t="s">
        <v>575</v>
      </c>
      <c r="E482" s="96" t="s">
        <v>489</v>
      </c>
      <c r="F482" s="96" t="s">
        <v>493</v>
      </c>
      <c r="G482" s="97">
        <v>12800</v>
      </c>
    </row>
    <row r="483" spans="1:7" ht="26.25" customHeight="1">
      <c r="A483" s="11">
        <v>475</v>
      </c>
      <c r="B483" s="65" t="s">
        <v>211</v>
      </c>
      <c r="C483" s="162" t="s">
        <v>457</v>
      </c>
      <c r="D483" s="162" t="s">
        <v>598</v>
      </c>
      <c r="E483" s="162" t="s">
        <v>485</v>
      </c>
      <c r="F483" s="162" t="s">
        <v>486</v>
      </c>
      <c r="G483" s="97">
        <v>0</v>
      </c>
    </row>
    <row r="484" spans="1:7" ht="13.5" customHeight="1">
      <c r="A484" s="11">
        <v>476</v>
      </c>
      <c r="B484" s="65" t="s">
        <v>62</v>
      </c>
      <c r="C484" s="96" t="s">
        <v>457</v>
      </c>
      <c r="D484" s="96" t="s">
        <v>484</v>
      </c>
      <c r="E484" s="96" t="s">
        <v>485</v>
      </c>
      <c r="F484" s="96" t="s">
        <v>486</v>
      </c>
      <c r="G484" s="97">
        <v>0</v>
      </c>
    </row>
    <row r="485" spans="1:7" ht="42.75" customHeight="1">
      <c r="A485" s="11">
        <v>477</v>
      </c>
      <c r="B485" s="65" t="s">
        <v>58</v>
      </c>
      <c r="C485" s="96" t="s">
        <v>457</v>
      </c>
      <c r="D485" s="96" t="s">
        <v>498</v>
      </c>
      <c r="E485" s="96" t="s">
        <v>485</v>
      </c>
      <c r="F485" s="96" t="s">
        <v>486</v>
      </c>
      <c r="G485" s="97">
        <v>0</v>
      </c>
    </row>
    <row r="486" spans="1:7" ht="12.75" customHeight="1">
      <c r="A486" s="11">
        <v>478</v>
      </c>
      <c r="B486" s="160" t="s">
        <v>9</v>
      </c>
      <c r="C486" s="96" t="s">
        <v>457</v>
      </c>
      <c r="D486" s="96" t="s">
        <v>498</v>
      </c>
      <c r="E486" s="96" t="s">
        <v>488</v>
      </c>
      <c r="F486" s="96" t="s">
        <v>486</v>
      </c>
      <c r="G486" s="97">
        <v>0</v>
      </c>
    </row>
    <row r="487" spans="1:7" ht="26.25" customHeight="1">
      <c r="A487" s="11">
        <v>479</v>
      </c>
      <c r="B487" s="160" t="s">
        <v>168</v>
      </c>
      <c r="C487" s="96" t="s">
        <v>457</v>
      </c>
      <c r="D487" s="96" t="s">
        <v>498</v>
      </c>
      <c r="E487" s="96" t="s">
        <v>492</v>
      </c>
      <c r="F487" s="96" t="s">
        <v>486</v>
      </c>
      <c r="G487" s="97">
        <v>695</v>
      </c>
    </row>
    <row r="488" spans="1:7" ht="27" customHeight="1">
      <c r="A488" s="11">
        <v>480</v>
      </c>
      <c r="B488" s="160" t="s">
        <v>22</v>
      </c>
      <c r="C488" s="96" t="s">
        <v>457</v>
      </c>
      <c r="D488" s="96" t="s">
        <v>498</v>
      </c>
      <c r="E488" s="96" t="s">
        <v>492</v>
      </c>
      <c r="F488" s="96" t="s">
        <v>493</v>
      </c>
      <c r="G488" s="97">
        <v>695</v>
      </c>
    </row>
    <row r="489" spans="1:7" ht="26.25" customHeight="1">
      <c r="A489" s="11">
        <v>481</v>
      </c>
      <c r="B489" s="160" t="s">
        <v>51</v>
      </c>
      <c r="C489" s="96" t="s">
        <v>457</v>
      </c>
      <c r="D489" s="96" t="s">
        <v>498</v>
      </c>
      <c r="E489" s="96" t="s">
        <v>489</v>
      </c>
      <c r="F489" s="96" t="s">
        <v>486</v>
      </c>
      <c r="G489" s="97">
        <v>-695</v>
      </c>
    </row>
    <row r="490" spans="1:7" ht="27" customHeight="1">
      <c r="A490" s="11">
        <v>482</v>
      </c>
      <c r="B490" s="160" t="s">
        <v>22</v>
      </c>
      <c r="C490" s="96" t="s">
        <v>457</v>
      </c>
      <c r="D490" s="96" t="s">
        <v>498</v>
      </c>
      <c r="E490" s="96" t="s">
        <v>489</v>
      </c>
      <c r="F490" s="96" t="s">
        <v>493</v>
      </c>
      <c r="G490" s="97">
        <v>-695</v>
      </c>
    </row>
    <row r="491" spans="1:7" ht="26.25" customHeight="1">
      <c r="A491" s="11">
        <v>483</v>
      </c>
      <c r="B491" s="65" t="s">
        <v>212</v>
      </c>
      <c r="C491" s="162" t="s">
        <v>2</v>
      </c>
      <c r="D491" s="162" t="s">
        <v>598</v>
      </c>
      <c r="E491" s="162" t="s">
        <v>485</v>
      </c>
      <c r="F491" s="162" t="s">
        <v>486</v>
      </c>
      <c r="G491" s="97">
        <v>7500</v>
      </c>
    </row>
    <row r="492" spans="1:7" ht="13.5" customHeight="1">
      <c r="A492" s="11">
        <v>484</v>
      </c>
      <c r="B492" s="65" t="s">
        <v>62</v>
      </c>
      <c r="C492" s="96" t="s">
        <v>2</v>
      </c>
      <c r="D492" s="96" t="s">
        <v>484</v>
      </c>
      <c r="E492" s="96" t="s">
        <v>485</v>
      </c>
      <c r="F492" s="96" t="s">
        <v>486</v>
      </c>
      <c r="G492" s="97">
        <v>7500</v>
      </c>
    </row>
    <row r="493" spans="1:7" ht="38.25">
      <c r="A493" s="11">
        <v>485</v>
      </c>
      <c r="B493" s="65" t="s">
        <v>58</v>
      </c>
      <c r="C493" s="96" t="s">
        <v>2</v>
      </c>
      <c r="D493" s="96" t="s">
        <v>498</v>
      </c>
      <c r="E493" s="96" t="s">
        <v>485</v>
      </c>
      <c r="F493" s="96" t="s">
        <v>486</v>
      </c>
      <c r="G493" s="97">
        <v>7500</v>
      </c>
    </row>
    <row r="494" spans="1:7" ht="39.75" customHeight="1">
      <c r="A494" s="11">
        <v>486</v>
      </c>
      <c r="B494" s="160" t="s">
        <v>35</v>
      </c>
      <c r="C494" s="96" t="s">
        <v>2</v>
      </c>
      <c r="D494" s="96" t="s">
        <v>498</v>
      </c>
      <c r="E494" s="96" t="s">
        <v>283</v>
      </c>
      <c r="F494" s="96" t="s">
        <v>486</v>
      </c>
      <c r="G494" s="97">
        <v>7500</v>
      </c>
    </row>
    <row r="495" spans="1:7" ht="27.75" customHeight="1">
      <c r="A495" s="11">
        <v>487</v>
      </c>
      <c r="B495" s="160" t="s">
        <v>95</v>
      </c>
      <c r="C495" s="96" t="s">
        <v>2</v>
      </c>
      <c r="D495" s="96" t="s">
        <v>498</v>
      </c>
      <c r="E495" s="96" t="s">
        <v>284</v>
      </c>
      <c r="F495" s="96" t="s">
        <v>486</v>
      </c>
      <c r="G495" s="97">
        <v>7500</v>
      </c>
    </row>
    <row r="496" spans="1:7" ht="15" customHeight="1">
      <c r="A496" s="11">
        <v>488</v>
      </c>
      <c r="B496" s="160" t="s">
        <v>165</v>
      </c>
      <c r="C496" s="96" t="s">
        <v>2</v>
      </c>
      <c r="D496" s="96" t="s">
        <v>498</v>
      </c>
      <c r="E496" s="96" t="s">
        <v>499</v>
      </c>
      <c r="F496" s="96" t="s">
        <v>486</v>
      </c>
      <c r="G496" s="97">
        <v>7500</v>
      </c>
    </row>
    <row r="497" spans="1:7" ht="27" customHeight="1">
      <c r="A497" s="11">
        <v>489</v>
      </c>
      <c r="B497" s="160" t="s">
        <v>22</v>
      </c>
      <c r="C497" s="96" t="s">
        <v>2</v>
      </c>
      <c r="D497" s="96" t="s">
        <v>498</v>
      </c>
      <c r="E497" s="96" t="s">
        <v>499</v>
      </c>
      <c r="F497" s="96" t="s">
        <v>493</v>
      </c>
      <c r="G497" s="97">
        <v>7500</v>
      </c>
    </row>
    <row r="498" spans="1:7" ht="29.25" customHeight="1">
      <c r="A498" s="11">
        <v>490</v>
      </c>
      <c r="B498" s="160" t="s">
        <v>36</v>
      </c>
      <c r="C498" s="96" t="s">
        <v>2</v>
      </c>
      <c r="D498" s="96" t="s">
        <v>498</v>
      </c>
      <c r="E498" s="96" t="s">
        <v>280</v>
      </c>
      <c r="F498" s="96" t="s">
        <v>486</v>
      </c>
      <c r="G498" s="97">
        <v>0</v>
      </c>
    </row>
    <row r="499" spans="1:7" ht="51.75" customHeight="1">
      <c r="A499" s="11">
        <v>491</v>
      </c>
      <c r="B499" s="160" t="s">
        <v>79</v>
      </c>
      <c r="C499" s="96" t="s">
        <v>2</v>
      </c>
      <c r="D499" s="96" t="s">
        <v>498</v>
      </c>
      <c r="E499" s="96" t="s">
        <v>281</v>
      </c>
      <c r="F499" s="96" t="s">
        <v>486</v>
      </c>
      <c r="G499" s="97">
        <v>103074</v>
      </c>
    </row>
    <row r="500" spans="1:7" ht="15.75" customHeight="1">
      <c r="A500" s="11">
        <v>492</v>
      </c>
      <c r="B500" s="160" t="s">
        <v>52</v>
      </c>
      <c r="C500" s="96" t="s">
        <v>2</v>
      </c>
      <c r="D500" s="96" t="s">
        <v>498</v>
      </c>
      <c r="E500" s="96" t="s">
        <v>500</v>
      </c>
      <c r="F500" s="96" t="s">
        <v>486</v>
      </c>
      <c r="G500" s="97">
        <v>103074</v>
      </c>
    </row>
    <row r="501" spans="1:7" ht="15" customHeight="1">
      <c r="A501" s="11">
        <v>493</v>
      </c>
      <c r="B501" s="160" t="s">
        <v>145</v>
      </c>
      <c r="C501" s="96" t="s">
        <v>2</v>
      </c>
      <c r="D501" s="96" t="s">
        <v>498</v>
      </c>
      <c r="E501" s="96" t="s">
        <v>500</v>
      </c>
      <c r="F501" s="96" t="s">
        <v>490</v>
      </c>
      <c r="G501" s="97">
        <v>220874</v>
      </c>
    </row>
    <row r="502" spans="1:7" ht="27" customHeight="1">
      <c r="A502" s="11">
        <v>494</v>
      </c>
      <c r="B502" s="160" t="s">
        <v>22</v>
      </c>
      <c r="C502" s="96" t="s">
        <v>2</v>
      </c>
      <c r="D502" s="96" t="s">
        <v>498</v>
      </c>
      <c r="E502" s="96" t="s">
        <v>500</v>
      </c>
      <c r="F502" s="96" t="s">
        <v>493</v>
      </c>
      <c r="G502" s="97">
        <v>-117800</v>
      </c>
    </row>
    <row r="503" spans="1:7" ht="39.75" customHeight="1">
      <c r="A503" s="11">
        <v>495</v>
      </c>
      <c r="B503" s="160" t="s">
        <v>80</v>
      </c>
      <c r="C503" s="96" t="s">
        <v>2</v>
      </c>
      <c r="D503" s="96" t="s">
        <v>498</v>
      </c>
      <c r="E503" s="96" t="s">
        <v>282</v>
      </c>
      <c r="F503" s="96" t="s">
        <v>486</v>
      </c>
      <c r="G503" s="97">
        <v>-103074</v>
      </c>
    </row>
    <row r="504" spans="1:7" ht="39.75" customHeight="1">
      <c r="A504" s="11">
        <v>496</v>
      </c>
      <c r="B504" s="160" t="s">
        <v>150</v>
      </c>
      <c r="C504" s="96" t="s">
        <v>2</v>
      </c>
      <c r="D504" s="96" t="s">
        <v>498</v>
      </c>
      <c r="E504" s="96" t="s">
        <v>501</v>
      </c>
      <c r="F504" s="96" t="s">
        <v>486</v>
      </c>
      <c r="G504" s="97">
        <v>-103074</v>
      </c>
    </row>
    <row r="505" spans="1:7" ht="27" customHeight="1">
      <c r="A505" s="11">
        <v>497</v>
      </c>
      <c r="B505" s="160" t="s">
        <v>22</v>
      </c>
      <c r="C505" s="96" t="s">
        <v>2</v>
      </c>
      <c r="D505" s="96" t="s">
        <v>498</v>
      </c>
      <c r="E505" s="96" t="s">
        <v>501</v>
      </c>
      <c r="F505" s="96" t="s">
        <v>493</v>
      </c>
      <c r="G505" s="97">
        <v>-103074</v>
      </c>
    </row>
    <row r="506" spans="1:7" ht="15.75" customHeight="1">
      <c r="A506" s="11">
        <v>498</v>
      </c>
      <c r="B506" s="211" t="s">
        <v>267</v>
      </c>
      <c r="C506" s="212"/>
      <c r="D506" s="212"/>
      <c r="E506" s="212"/>
      <c r="F506" s="212"/>
      <c r="G506" s="98">
        <v>15635699.2</v>
      </c>
    </row>
    <row r="508" ht="18.75" customHeight="1"/>
    <row r="509" ht="15.75" customHeight="1"/>
    <row r="510" spans="2:6" ht="26.25" customHeight="1">
      <c r="B510" s="2" t="s">
        <v>225</v>
      </c>
      <c r="C510" s="2"/>
      <c r="D510" s="2"/>
      <c r="E510" s="2"/>
      <c r="F510" s="25"/>
    </row>
    <row r="511" spans="2:7" ht="12.75" customHeight="1">
      <c r="B511" s="189" t="s">
        <v>226</v>
      </c>
      <c r="C511" s="189"/>
      <c r="D511" s="189"/>
      <c r="E511" s="189"/>
      <c r="F511" s="189"/>
      <c r="G511" s="189"/>
    </row>
    <row r="512" ht="9" customHeight="1">
      <c r="B512"/>
    </row>
    <row r="513" spans="2:7" ht="16.5" customHeight="1">
      <c r="B513" s="1" t="s">
        <v>112</v>
      </c>
      <c r="C513" s="199" t="s">
        <v>110</v>
      </c>
      <c r="D513" s="199"/>
      <c r="E513" s="199"/>
      <c r="F513" s="199"/>
      <c r="G513" s="199"/>
    </row>
  </sheetData>
  <sheetProtection/>
  <autoFilter ref="A10:G506"/>
  <mergeCells count="8">
    <mergeCell ref="C513:G513"/>
    <mergeCell ref="B506:F506"/>
    <mergeCell ref="B511:G511"/>
    <mergeCell ref="C3:G3"/>
    <mergeCell ref="C4:G4"/>
    <mergeCell ref="C5:G5"/>
    <mergeCell ref="C6:G6"/>
    <mergeCell ref="C7:G7"/>
  </mergeCells>
  <printOptions/>
  <pageMargins left="0.5905511811023623" right="0.3937007874015748" top="0.1968503937007874" bottom="0.1968503937007874" header="0" footer="0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SheetLayoutView="100" zoomScalePageLayoutView="0" workbookViewId="0" topLeftCell="A79">
      <selection activeCell="N14" sqref="N13:N14"/>
    </sheetView>
  </sheetViews>
  <sheetFormatPr defaultColWidth="9.00390625" defaultRowHeight="12.75"/>
  <cols>
    <col min="1" max="1" width="5.375" style="0" customWidth="1"/>
    <col min="2" max="2" width="44.00390625" style="24" customWidth="1"/>
    <col min="3" max="3" width="6.375" style="0" customWidth="1"/>
    <col min="4" max="4" width="7.75390625" style="0" customWidth="1"/>
    <col min="5" max="5" width="10.75390625" style="0" customWidth="1"/>
    <col min="6" max="6" width="5.75390625" style="0" customWidth="1"/>
    <col min="7" max="7" width="13.75390625" style="0" customWidth="1"/>
    <col min="8" max="8" width="15.25390625" style="0" customWidth="1"/>
  </cols>
  <sheetData>
    <row r="1" spans="4:7" ht="17.25" customHeight="1">
      <c r="D1" s="21" t="s">
        <v>480</v>
      </c>
      <c r="E1" s="22"/>
      <c r="F1" s="22"/>
      <c r="G1" s="22"/>
    </row>
    <row r="2" spans="4:7" ht="17.25" customHeight="1">
      <c r="D2" s="22" t="s">
        <v>239</v>
      </c>
      <c r="E2" s="22"/>
      <c r="F2" s="22"/>
      <c r="G2" s="22"/>
    </row>
    <row r="3" spans="1:7" ht="16.5" customHeight="1">
      <c r="A3" s="12"/>
      <c r="D3" s="22" t="s">
        <v>219</v>
      </c>
      <c r="E3" s="22"/>
      <c r="F3" s="22"/>
      <c r="G3" s="22"/>
    </row>
    <row r="4" spans="1:7" ht="14.25" customHeight="1">
      <c r="A4" s="12"/>
      <c r="D4" s="22" t="s">
        <v>398</v>
      </c>
      <c r="E4" s="22"/>
      <c r="F4" s="22"/>
      <c r="G4" s="22"/>
    </row>
    <row r="5" spans="1:7" ht="18" customHeight="1">
      <c r="A5" s="12"/>
      <c r="D5" s="22" t="s">
        <v>406</v>
      </c>
      <c r="E5" s="22"/>
      <c r="F5" s="22"/>
      <c r="G5" s="22"/>
    </row>
    <row r="6" spans="1:7" ht="14.25" customHeight="1">
      <c r="A6" s="12"/>
      <c r="B6" s="114"/>
      <c r="C6" s="6"/>
      <c r="D6" s="23" t="s">
        <v>407</v>
      </c>
      <c r="E6" s="118"/>
      <c r="F6" s="118"/>
      <c r="G6" s="22"/>
    </row>
    <row r="7" spans="1:9" ht="26.25" customHeight="1" thickBot="1">
      <c r="A7" s="12"/>
      <c r="B7" s="228" t="s">
        <v>408</v>
      </c>
      <c r="C7" s="228"/>
      <c r="D7" s="228"/>
      <c r="E7" s="228"/>
      <c r="F7" s="228"/>
      <c r="G7" s="228"/>
      <c r="H7" s="228"/>
      <c r="I7" s="227"/>
    </row>
    <row r="8" spans="1:6" ht="13.5" hidden="1" thickBot="1">
      <c r="A8" s="12"/>
      <c r="C8" s="5"/>
      <c r="E8" s="5"/>
      <c r="F8" s="5"/>
    </row>
    <row r="9" spans="1:8" ht="78.75" customHeight="1" thickBot="1">
      <c r="A9" s="17" t="s">
        <v>273</v>
      </c>
      <c r="B9" s="119" t="s">
        <v>260</v>
      </c>
      <c r="C9" s="18" t="s">
        <v>274</v>
      </c>
      <c r="D9" s="18" t="s">
        <v>269</v>
      </c>
      <c r="E9" s="18" t="s">
        <v>270</v>
      </c>
      <c r="F9" s="18" t="s">
        <v>271</v>
      </c>
      <c r="G9" s="117" t="s">
        <v>403</v>
      </c>
      <c r="H9" s="9" t="s">
        <v>404</v>
      </c>
    </row>
    <row r="10" spans="1:8" ht="25.5">
      <c r="A10" s="26">
        <v>1</v>
      </c>
      <c r="B10" s="65" t="s">
        <v>178</v>
      </c>
      <c r="C10" s="96" t="s">
        <v>616</v>
      </c>
      <c r="D10" s="96" t="s">
        <v>598</v>
      </c>
      <c r="E10" s="96" t="s">
        <v>485</v>
      </c>
      <c r="F10" s="96" t="s">
        <v>486</v>
      </c>
      <c r="G10" s="97">
        <v>0</v>
      </c>
      <c r="H10" s="97">
        <v>0</v>
      </c>
    </row>
    <row r="11" spans="1:9" ht="12" customHeight="1">
      <c r="A11" s="26">
        <v>2</v>
      </c>
      <c r="B11" s="65" t="s">
        <v>62</v>
      </c>
      <c r="C11" s="96" t="s">
        <v>616</v>
      </c>
      <c r="D11" s="96" t="s">
        <v>484</v>
      </c>
      <c r="E11" s="96" t="s">
        <v>485</v>
      </c>
      <c r="F11" s="96" t="s">
        <v>486</v>
      </c>
      <c r="G11" s="97">
        <f aca="true" t="shared" si="0" ref="G11:H14">-9179876+9179876</f>
        <v>0</v>
      </c>
      <c r="H11" s="97">
        <f t="shared" si="0"/>
        <v>0</v>
      </c>
      <c r="I11" t="s">
        <v>235</v>
      </c>
    </row>
    <row r="12" spans="1:9" ht="12.75">
      <c r="A12" s="26">
        <v>3</v>
      </c>
      <c r="B12" s="65" t="s">
        <v>14</v>
      </c>
      <c r="C12" s="96" t="s">
        <v>616</v>
      </c>
      <c r="D12" s="96" t="s">
        <v>505</v>
      </c>
      <c r="E12" s="96" t="s">
        <v>485</v>
      </c>
      <c r="F12" s="96" t="s">
        <v>486</v>
      </c>
      <c r="G12" s="97">
        <f t="shared" si="0"/>
        <v>0</v>
      </c>
      <c r="H12" s="97">
        <f t="shared" si="0"/>
        <v>0</v>
      </c>
      <c r="I12" t="s">
        <v>235</v>
      </c>
    </row>
    <row r="13" spans="1:9" ht="12.75">
      <c r="A13" s="26">
        <v>4</v>
      </c>
      <c r="B13" s="63" t="s">
        <v>9</v>
      </c>
      <c r="C13" s="96" t="s">
        <v>616</v>
      </c>
      <c r="D13" s="96" t="s">
        <v>505</v>
      </c>
      <c r="E13" s="96" t="s">
        <v>488</v>
      </c>
      <c r="F13" s="96" t="s">
        <v>486</v>
      </c>
      <c r="G13" s="97">
        <f t="shared" si="0"/>
        <v>0</v>
      </c>
      <c r="H13" s="97">
        <f t="shared" si="0"/>
        <v>0</v>
      </c>
      <c r="I13" t="s">
        <v>235</v>
      </c>
    </row>
    <row r="14" spans="1:9" ht="38.25">
      <c r="A14" s="26">
        <v>5</v>
      </c>
      <c r="B14" s="63" t="s">
        <v>81</v>
      </c>
      <c r="C14" s="96" t="s">
        <v>616</v>
      </c>
      <c r="D14" s="96" t="s">
        <v>505</v>
      </c>
      <c r="E14" s="96" t="s">
        <v>509</v>
      </c>
      <c r="F14" s="96" t="s">
        <v>486</v>
      </c>
      <c r="G14" s="97">
        <f t="shared" si="0"/>
        <v>0</v>
      </c>
      <c r="H14" s="97">
        <f t="shared" si="0"/>
        <v>0</v>
      </c>
      <c r="I14" t="s">
        <v>235</v>
      </c>
    </row>
    <row r="15" spans="1:8" ht="25.5">
      <c r="A15" s="26">
        <v>6</v>
      </c>
      <c r="B15" s="63" t="s">
        <v>101</v>
      </c>
      <c r="C15" s="96" t="s">
        <v>616</v>
      </c>
      <c r="D15" s="96" t="s">
        <v>505</v>
      </c>
      <c r="E15" s="96" t="s">
        <v>509</v>
      </c>
      <c r="F15" s="96" t="s">
        <v>510</v>
      </c>
      <c r="G15" s="97">
        <v>-9179876</v>
      </c>
      <c r="H15" s="97">
        <v>-9179876</v>
      </c>
    </row>
    <row r="16" spans="1:8" ht="25.5">
      <c r="A16" s="26">
        <v>7</v>
      </c>
      <c r="B16" s="63" t="s">
        <v>159</v>
      </c>
      <c r="C16" s="96" t="s">
        <v>616</v>
      </c>
      <c r="D16" s="96" t="s">
        <v>505</v>
      </c>
      <c r="E16" s="96" t="s">
        <v>509</v>
      </c>
      <c r="F16" s="96" t="s">
        <v>594</v>
      </c>
      <c r="G16" s="97">
        <v>9179876</v>
      </c>
      <c r="H16" s="97">
        <v>9179876</v>
      </c>
    </row>
    <row r="17" spans="1:8" ht="12.75">
      <c r="A17" s="26">
        <v>8</v>
      </c>
      <c r="B17" s="65" t="s">
        <v>50</v>
      </c>
      <c r="C17" s="96" t="s">
        <v>616</v>
      </c>
      <c r="D17" s="96" t="s">
        <v>527</v>
      </c>
      <c r="E17" s="96" t="s">
        <v>485</v>
      </c>
      <c r="F17" s="96" t="s">
        <v>486</v>
      </c>
      <c r="G17" s="97">
        <v>-4000000</v>
      </c>
      <c r="H17" s="97">
        <v>0</v>
      </c>
    </row>
    <row r="18" spans="1:8" ht="12.75">
      <c r="A18" s="26">
        <v>9</v>
      </c>
      <c r="B18" s="65" t="s">
        <v>11</v>
      </c>
      <c r="C18" s="96" t="s">
        <v>616</v>
      </c>
      <c r="D18" s="96" t="s">
        <v>530</v>
      </c>
      <c r="E18" s="96" t="s">
        <v>485</v>
      </c>
      <c r="F18" s="96" t="s">
        <v>486</v>
      </c>
      <c r="G18" s="97">
        <v>-4000000</v>
      </c>
      <c r="H18" s="97">
        <v>0</v>
      </c>
    </row>
    <row r="19" spans="1:8" ht="38.25">
      <c r="A19" s="26">
        <v>10</v>
      </c>
      <c r="B19" s="63" t="s">
        <v>45</v>
      </c>
      <c r="C19" s="96" t="s">
        <v>616</v>
      </c>
      <c r="D19" s="96" t="s">
        <v>530</v>
      </c>
      <c r="E19" s="96" t="s">
        <v>298</v>
      </c>
      <c r="F19" s="96" t="s">
        <v>486</v>
      </c>
      <c r="G19" s="97">
        <v>-4000000</v>
      </c>
      <c r="H19" s="97">
        <v>0</v>
      </c>
    </row>
    <row r="20" spans="1:8" ht="39.75" customHeight="1">
      <c r="A20" s="26">
        <v>11</v>
      </c>
      <c r="B20" s="63" t="s">
        <v>82</v>
      </c>
      <c r="C20" s="96" t="s">
        <v>616</v>
      </c>
      <c r="D20" s="96" t="s">
        <v>530</v>
      </c>
      <c r="E20" s="96" t="s">
        <v>300</v>
      </c>
      <c r="F20" s="96" t="s">
        <v>486</v>
      </c>
      <c r="G20" s="97">
        <v>-4000000</v>
      </c>
      <c r="H20" s="97">
        <v>0</v>
      </c>
    </row>
    <row r="21" spans="1:8" ht="51">
      <c r="A21" s="26">
        <v>12</v>
      </c>
      <c r="B21" s="63" t="s">
        <v>153</v>
      </c>
      <c r="C21" s="96" t="s">
        <v>616</v>
      </c>
      <c r="D21" s="96" t="s">
        <v>530</v>
      </c>
      <c r="E21" s="96" t="s">
        <v>531</v>
      </c>
      <c r="F21" s="96" t="s">
        <v>486</v>
      </c>
      <c r="G21" s="97">
        <v>-4000000</v>
      </c>
      <c r="H21" s="97">
        <v>0</v>
      </c>
    </row>
    <row r="22" spans="1:8" ht="38.25">
      <c r="A22" s="26">
        <v>13</v>
      </c>
      <c r="B22" s="63" t="s">
        <v>22</v>
      </c>
      <c r="C22" s="96" t="s">
        <v>616</v>
      </c>
      <c r="D22" s="96" t="s">
        <v>530</v>
      </c>
      <c r="E22" s="96" t="s">
        <v>531</v>
      </c>
      <c r="F22" s="96" t="s">
        <v>493</v>
      </c>
      <c r="G22" s="97">
        <v>-4000000</v>
      </c>
      <c r="H22" s="97">
        <v>0</v>
      </c>
    </row>
    <row r="23" spans="1:8" ht="12.75">
      <c r="A23" s="26">
        <v>14</v>
      </c>
      <c r="B23" s="65" t="s">
        <v>19</v>
      </c>
      <c r="C23" s="96" t="s">
        <v>616</v>
      </c>
      <c r="D23" s="96" t="s">
        <v>543</v>
      </c>
      <c r="E23" s="96" t="s">
        <v>485</v>
      </c>
      <c r="F23" s="96" t="s">
        <v>486</v>
      </c>
      <c r="G23" s="97">
        <v>0</v>
      </c>
      <c r="H23" s="97">
        <v>0</v>
      </c>
    </row>
    <row r="24" spans="1:8" ht="12.75">
      <c r="A24" s="26">
        <v>15</v>
      </c>
      <c r="B24" s="65" t="s">
        <v>20</v>
      </c>
      <c r="C24" s="96" t="s">
        <v>616</v>
      </c>
      <c r="D24" s="96" t="s">
        <v>544</v>
      </c>
      <c r="E24" s="96" t="s">
        <v>485</v>
      </c>
      <c r="F24" s="96" t="s">
        <v>486</v>
      </c>
      <c r="G24" s="97">
        <v>-1500000</v>
      </c>
      <c r="H24" s="97">
        <v>0</v>
      </c>
    </row>
    <row r="25" spans="1:8" ht="51">
      <c r="A25" s="26">
        <v>16</v>
      </c>
      <c r="B25" s="63" t="s">
        <v>39</v>
      </c>
      <c r="C25" s="96" t="s">
        <v>616</v>
      </c>
      <c r="D25" s="96" t="s">
        <v>544</v>
      </c>
      <c r="E25" s="96" t="s">
        <v>295</v>
      </c>
      <c r="F25" s="96" t="s">
        <v>486</v>
      </c>
      <c r="G25" s="97">
        <v>-1500000</v>
      </c>
      <c r="H25" s="97">
        <v>0</v>
      </c>
    </row>
    <row r="26" spans="1:8" ht="38.25">
      <c r="A26" s="26">
        <v>17</v>
      </c>
      <c r="B26" s="63" t="s">
        <v>84</v>
      </c>
      <c r="C26" s="96" t="s">
        <v>616</v>
      </c>
      <c r="D26" s="96" t="s">
        <v>544</v>
      </c>
      <c r="E26" s="96" t="s">
        <v>243</v>
      </c>
      <c r="F26" s="96" t="s">
        <v>486</v>
      </c>
      <c r="G26" s="97">
        <v>-1500000</v>
      </c>
      <c r="H26" s="97">
        <v>0</v>
      </c>
    </row>
    <row r="27" spans="1:8" ht="38.25">
      <c r="A27" s="26">
        <v>18</v>
      </c>
      <c r="B27" s="63" t="s">
        <v>8</v>
      </c>
      <c r="C27" s="96" t="s">
        <v>616</v>
      </c>
      <c r="D27" s="96" t="s">
        <v>544</v>
      </c>
      <c r="E27" s="96" t="s">
        <v>545</v>
      </c>
      <c r="F27" s="96" t="s">
        <v>486</v>
      </c>
      <c r="G27" s="97">
        <v>-1500000</v>
      </c>
      <c r="H27" s="97">
        <v>0</v>
      </c>
    </row>
    <row r="28" spans="1:8" ht="38.25">
      <c r="A28" s="26">
        <v>19</v>
      </c>
      <c r="B28" s="63" t="s">
        <v>22</v>
      </c>
      <c r="C28" s="96" t="s">
        <v>616</v>
      </c>
      <c r="D28" s="96" t="s">
        <v>544</v>
      </c>
      <c r="E28" s="96" t="s">
        <v>545</v>
      </c>
      <c r="F28" s="96" t="s">
        <v>493</v>
      </c>
      <c r="G28" s="97">
        <v>-1500000</v>
      </c>
      <c r="H28" s="97">
        <v>0</v>
      </c>
    </row>
    <row r="29" spans="1:8" ht="12.75">
      <c r="A29" s="26">
        <v>20</v>
      </c>
      <c r="B29" s="65" t="s">
        <v>4</v>
      </c>
      <c r="C29" s="96" t="s">
        <v>616</v>
      </c>
      <c r="D29" s="96" t="s">
        <v>550</v>
      </c>
      <c r="E29" s="96" t="s">
        <v>485</v>
      </c>
      <c r="F29" s="96" t="s">
        <v>486</v>
      </c>
      <c r="G29" s="97">
        <v>1500000</v>
      </c>
      <c r="H29" s="97">
        <v>0</v>
      </c>
    </row>
    <row r="30" spans="1:8" ht="51">
      <c r="A30" s="26">
        <v>21</v>
      </c>
      <c r="B30" s="63" t="s">
        <v>39</v>
      </c>
      <c r="C30" s="96" t="s">
        <v>616</v>
      </c>
      <c r="D30" s="96" t="s">
        <v>550</v>
      </c>
      <c r="E30" s="96" t="s">
        <v>295</v>
      </c>
      <c r="F30" s="96" t="s">
        <v>486</v>
      </c>
      <c r="G30" s="97">
        <v>1500000</v>
      </c>
      <c r="H30" s="97">
        <v>0</v>
      </c>
    </row>
    <row r="31" spans="1:8" ht="38.25">
      <c r="A31" s="26">
        <v>22</v>
      </c>
      <c r="B31" s="63" t="s">
        <v>91</v>
      </c>
      <c r="C31" s="96" t="s">
        <v>616</v>
      </c>
      <c r="D31" s="96" t="s">
        <v>550</v>
      </c>
      <c r="E31" s="96" t="s">
        <v>296</v>
      </c>
      <c r="F31" s="96" t="s">
        <v>486</v>
      </c>
      <c r="G31" s="97">
        <v>1500000</v>
      </c>
      <c r="H31" s="97">
        <v>0</v>
      </c>
    </row>
    <row r="32" spans="1:8" ht="25.5">
      <c r="A32" s="26">
        <v>23</v>
      </c>
      <c r="B32" s="63" t="s">
        <v>30</v>
      </c>
      <c r="C32" s="96" t="s">
        <v>616</v>
      </c>
      <c r="D32" s="96" t="s">
        <v>550</v>
      </c>
      <c r="E32" s="96" t="s">
        <v>553</v>
      </c>
      <c r="F32" s="96" t="s">
        <v>486</v>
      </c>
      <c r="G32" s="97">
        <v>1000000</v>
      </c>
      <c r="H32" s="97">
        <v>0</v>
      </c>
    </row>
    <row r="33" spans="1:8" ht="38.25">
      <c r="A33" s="26">
        <v>24</v>
      </c>
      <c r="B33" s="63" t="s">
        <v>22</v>
      </c>
      <c r="C33" s="96" t="s">
        <v>616</v>
      </c>
      <c r="D33" s="96" t="s">
        <v>550</v>
      </c>
      <c r="E33" s="96" t="s">
        <v>553</v>
      </c>
      <c r="F33" s="96" t="s">
        <v>493</v>
      </c>
      <c r="G33" s="97">
        <v>1000000</v>
      </c>
      <c r="H33" s="97">
        <v>0</v>
      </c>
    </row>
    <row r="34" spans="1:8" ht="25.5">
      <c r="A34" s="26">
        <v>25</v>
      </c>
      <c r="B34" s="63" t="s">
        <v>31</v>
      </c>
      <c r="C34" s="96" t="s">
        <v>616</v>
      </c>
      <c r="D34" s="96" t="s">
        <v>550</v>
      </c>
      <c r="E34" s="96" t="s">
        <v>554</v>
      </c>
      <c r="F34" s="96" t="s">
        <v>486</v>
      </c>
      <c r="G34" s="97">
        <v>500000</v>
      </c>
      <c r="H34" s="97">
        <v>0</v>
      </c>
    </row>
    <row r="35" spans="1:8" ht="38.25">
      <c r="A35" s="26">
        <v>26</v>
      </c>
      <c r="B35" s="63" t="s">
        <v>22</v>
      </c>
      <c r="C35" s="96" t="s">
        <v>616</v>
      </c>
      <c r="D35" s="96" t="s">
        <v>550</v>
      </c>
      <c r="E35" s="96" t="s">
        <v>554</v>
      </c>
      <c r="F35" s="96" t="s">
        <v>493</v>
      </c>
      <c r="G35" s="97">
        <v>500000</v>
      </c>
      <c r="H35" s="97">
        <v>0</v>
      </c>
    </row>
    <row r="36" spans="1:8" ht="12.75">
      <c r="A36" s="26">
        <v>27</v>
      </c>
      <c r="B36" s="65" t="s">
        <v>63</v>
      </c>
      <c r="C36" s="96" t="s">
        <v>616</v>
      </c>
      <c r="D36" s="96" t="s">
        <v>555</v>
      </c>
      <c r="E36" s="96" t="s">
        <v>485</v>
      </c>
      <c r="F36" s="96" t="s">
        <v>486</v>
      </c>
      <c r="G36" s="97">
        <v>4000000</v>
      </c>
      <c r="H36" s="97">
        <v>0</v>
      </c>
    </row>
    <row r="37" spans="1:8" ht="12.75">
      <c r="A37" s="26">
        <v>28</v>
      </c>
      <c r="B37" s="65" t="s">
        <v>65</v>
      </c>
      <c r="C37" s="96" t="s">
        <v>616</v>
      </c>
      <c r="D37" s="96" t="s">
        <v>561</v>
      </c>
      <c r="E37" s="96" t="s">
        <v>485</v>
      </c>
      <c r="F37" s="96" t="s">
        <v>486</v>
      </c>
      <c r="G37" s="97">
        <v>4000000</v>
      </c>
      <c r="H37" s="97">
        <v>0</v>
      </c>
    </row>
    <row r="38" spans="1:8" ht="51.75" customHeight="1">
      <c r="A38" s="26">
        <v>29</v>
      </c>
      <c r="B38" s="63" t="s">
        <v>46</v>
      </c>
      <c r="C38" s="96" t="s">
        <v>616</v>
      </c>
      <c r="D38" s="96" t="s">
        <v>561</v>
      </c>
      <c r="E38" s="96" t="s">
        <v>322</v>
      </c>
      <c r="F38" s="96" t="s">
        <v>486</v>
      </c>
      <c r="G38" s="97">
        <v>4000000</v>
      </c>
      <c r="H38" s="97">
        <v>0</v>
      </c>
    </row>
    <row r="39" spans="1:8" ht="51">
      <c r="A39" s="26">
        <v>30</v>
      </c>
      <c r="B39" s="63" t="s">
        <v>7</v>
      </c>
      <c r="C39" s="96" t="s">
        <v>616</v>
      </c>
      <c r="D39" s="96" t="s">
        <v>561</v>
      </c>
      <c r="E39" s="96" t="s">
        <v>570</v>
      </c>
      <c r="F39" s="96" t="s">
        <v>486</v>
      </c>
      <c r="G39" s="97">
        <v>4000000</v>
      </c>
      <c r="H39" s="97">
        <v>0</v>
      </c>
    </row>
    <row r="40" spans="1:8" ht="24.75" customHeight="1">
      <c r="A40" s="26">
        <v>21</v>
      </c>
      <c r="B40" s="63" t="s">
        <v>6</v>
      </c>
      <c r="C40" s="96" t="s">
        <v>616</v>
      </c>
      <c r="D40" s="96" t="s">
        <v>561</v>
      </c>
      <c r="E40" s="96" t="s">
        <v>570</v>
      </c>
      <c r="F40" s="96" t="s">
        <v>549</v>
      </c>
      <c r="G40" s="97">
        <v>4000000</v>
      </c>
      <c r="H40" s="97">
        <v>0</v>
      </c>
    </row>
    <row r="41" spans="1:8" ht="25.5">
      <c r="A41" s="26">
        <v>32</v>
      </c>
      <c r="B41" s="65" t="s">
        <v>179</v>
      </c>
      <c r="C41" s="96" t="s">
        <v>617</v>
      </c>
      <c r="D41" s="96" t="s">
        <v>598</v>
      </c>
      <c r="E41" s="96" t="s">
        <v>485</v>
      </c>
      <c r="F41" s="96" t="s">
        <v>486</v>
      </c>
      <c r="G41" s="97">
        <v>-10167510</v>
      </c>
      <c r="H41" s="97">
        <v>-10386015</v>
      </c>
    </row>
    <row r="42" spans="1:8" ht="12.75">
      <c r="A42" s="26">
        <v>33</v>
      </c>
      <c r="B42" s="65" t="s">
        <v>63</v>
      </c>
      <c r="C42" s="96" t="s">
        <v>617</v>
      </c>
      <c r="D42" s="96" t="s">
        <v>555</v>
      </c>
      <c r="E42" s="96" t="s">
        <v>485</v>
      </c>
      <c r="F42" s="96" t="s">
        <v>486</v>
      </c>
      <c r="G42" s="97">
        <v>-10167510</v>
      </c>
      <c r="H42" s="97">
        <v>-10386015</v>
      </c>
    </row>
    <row r="43" spans="1:8" ht="12.75">
      <c r="A43" s="26">
        <v>34</v>
      </c>
      <c r="B43" s="65" t="s">
        <v>12</v>
      </c>
      <c r="C43" s="96" t="s">
        <v>617</v>
      </c>
      <c r="D43" s="96" t="s">
        <v>556</v>
      </c>
      <c r="E43" s="96" t="s">
        <v>485</v>
      </c>
      <c r="F43" s="96" t="s">
        <v>486</v>
      </c>
      <c r="G43" s="97">
        <v>-7963533</v>
      </c>
      <c r="H43" s="97">
        <v>-8073210</v>
      </c>
    </row>
    <row r="44" spans="1:8" ht="25.5">
      <c r="A44" s="26">
        <v>35</v>
      </c>
      <c r="B44" s="63" t="s">
        <v>40</v>
      </c>
      <c r="C44" s="96" t="s">
        <v>617</v>
      </c>
      <c r="D44" s="96" t="s">
        <v>556</v>
      </c>
      <c r="E44" s="96" t="s">
        <v>250</v>
      </c>
      <c r="F44" s="96" t="s">
        <v>486</v>
      </c>
      <c r="G44" s="97">
        <v>-7963533</v>
      </c>
      <c r="H44" s="97">
        <v>-8073210</v>
      </c>
    </row>
    <row r="45" spans="1:8" ht="25.5">
      <c r="A45" s="26">
        <v>36</v>
      </c>
      <c r="B45" s="63" t="s">
        <v>97</v>
      </c>
      <c r="C45" s="96" t="s">
        <v>617</v>
      </c>
      <c r="D45" s="96" t="s">
        <v>556</v>
      </c>
      <c r="E45" s="96" t="s">
        <v>251</v>
      </c>
      <c r="F45" s="96" t="s">
        <v>486</v>
      </c>
      <c r="G45" s="97">
        <v>-7963533</v>
      </c>
      <c r="H45" s="97">
        <v>-8073210</v>
      </c>
    </row>
    <row r="46" spans="1:8" ht="102">
      <c r="A46" s="26">
        <v>37</v>
      </c>
      <c r="B46" s="63" t="s">
        <v>169</v>
      </c>
      <c r="C46" s="96" t="s">
        <v>617</v>
      </c>
      <c r="D46" s="96" t="s">
        <v>556</v>
      </c>
      <c r="E46" s="96" t="s">
        <v>557</v>
      </c>
      <c r="F46" s="96" t="s">
        <v>486</v>
      </c>
      <c r="G46" s="97">
        <v>0</v>
      </c>
      <c r="H46" s="97">
        <v>0</v>
      </c>
    </row>
    <row r="47" spans="1:8" ht="25.5">
      <c r="A47" s="26">
        <v>38</v>
      </c>
      <c r="B47" s="63" t="s">
        <v>177</v>
      </c>
      <c r="C47" s="96" t="s">
        <v>617</v>
      </c>
      <c r="D47" s="96" t="s">
        <v>556</v>
      </c>
      <c r="E47" s="96" t="s">
        <v>557</v>
      </c>
      <c r="F47" s="96" t="s">
        <v>514</v>
      </c>
      <c r="G47" s="97">
        <v>-29824529</v>
      </c>
      <c r="H47" s="97">
        <v>-29824529</v>
      </c>
    </row>
    <row r="48" spans="1:8" ht="12.75">
      <c r="A48" s="26">
        <v>39</v>
      </c>
      <c r="B48" s="63" t="s">
        <v>161</v>
      </c>
      <c r="C48" s="96" t="s">
        <v>617</v>
      </c>
      <c r="D48" s="96" t="s">
        <v>556</v>
      </c>
      <c r="E48" s="96" t="s">
        <v>557</v>
      </c>
      <c r="F48" s="96" t="s">
        <v>526</v>
      </c>
      <c r="G48" s="97">
        <v>29824529</v>
      </c>
      <c r="H48" s="97">
        <v>29824529</v>
      </c>
    </row>
    <row r="49" spans="1:8" ht="102">
      <c r="A49" s="26">
        <v>40</v>
      </c>
      <c r="B49" s="63" t="s">
        <v>170</v>
      </c>
      <c r="C49" s="96" t="s">
        <v>617</v>
      </c>
      <c r="D49" s="96" t="s">
        <v>556</v>
      </c>
      <c r="E49" s="96" t="s">
        <v>559</v>
      </c>
      <c r="F49" s="96" t="s">
        <v>486</v>
      </c>
      <c r="G49" s="97">
        <v>0</v>
      </c>
      <c r="H49" s="97">
        <v>0</v>
      </c>
    </row>
    <row r="50" spans="1:8" ht="38.25">
      <c r="A50" s="26">
        <v>41</v>
      </c>
      <c r="B50" s="63" t="s">
        <v>22</v>
      </c>
      <c r="C50" s="96" t="s">
        <v>617</v>
      </c>
      <c r="D50" s="96" t="s">
        <v>556</v>
      </c>
      <c r="E50" s="96" t="s">
        <v>559</v>
      </c>
      <c r="F50" s="96" t="s">
        <v>493</v>
      </c>
      <c r="G50" s="97">
        <v>-556453</v>
      </c>
      <c r="H50" s="97">
        <v>-556453</v>
      </c>
    </row>
    <row r="51" spans="1:8" ht="12.75">
      <c r="A51" s="26">
        <v>42</v>
      </c>
      <c r="B51" s="63" t="s">
        <v>161</v>
      </c>
      <c r="C51" s="96" t="s">
        <v>617</v>
      </c>
      <c r="D51" s="96" t="s">
        <v>556</v>
      </c>
      <c r="E51" s="96" t="s">
        <v>559</v>
      </c>
      <c r="F51" s="96" t="s">
        <v>526</v>
      </c>
      <c r="G51" s="97">
        <v>556453</v>
      </c>
      <c r="H51" s="97">
        <v>556453</v>
      </c>
    </row>
    <row r="52" spans="1:8" ht="51">
      <c r="A52" s="26">
        <v>43</v>
      </c>
      <c r="B52" s="63" t="s">
        <v>77</v>
      </c>
      <c r="C52" s="96" t="s">
        <v>617</v>
      </c>
      <c r="D52" s="96" t="s">
        <v>556</v>
      </c>
      <c r="E52" s="96" t="s">
        <v>560</v>
      </c>
      <c r="F52" s="96" t="s">
        <v>486</v>
      </c>
      <c r="G52" s="97">
        <v>-7963533</v>
      </c>
      <c r="H52" s="97">
        <v>-8073210</v>
      </c>
    </row>
    <row r="53" spans="1:8" ht="25.5">
      <c r="A53" s="26">
        <v>44</v>
      </c>
      <c r="B53" s="63" t="s">
        <v>177</v>
      </c>
      <c r="C53" s="96" t="s">
        <v>617</v>
      </c>
      <c r="D53" s="96" t="s">
        <v>556</v>
      </c>
      <c r="E53" s="96" t="s">
        <v>560</v>
      </c>
      <c r="F53" s="96" t="s">
        <v>514</v>
      </c>
      <c r="G53" s="97">
        <v>-15942003</v>
      </c>
      <c r="H53" s="97">
        <v>-16371233</v>
      </c>
    </row>
    <row r="54" spans="1:8" ht="38.25">
      <c r="A54" s="26">
        <v>45</v>
      </c>
      <c r="B54" s="63" t="s">
        <v>22</v>
      </c>
      <c r="C54" s="96" t="s">
        <v>617</v>
      </c>
      <c r="D54" s="96" t="s">
        <v>556</v>
      </c>
      <c r="E54" s="96" t="s">
        <v>560</v>
      </c>
      <c r="F54" s="96" t="s">
        <v>493</v>
      </c>
      <c r="G54" s="97">
        <v>-19665551</v>
      </c>
      <c r="H54" s="97">
        <v>-19238767</v>
      </c>
    </row>
    <row r="55" spans="1:8" ht="12.75">
      <c r="A55" s="26">
        <v>46</v>
      </c>
      <c r="B55" s="63" t="s">
        <v>161</v>
      </c>
      <c r="C55" s="96" t="s">
        <v>617</v>
      </c>
      <c r="D55" s="96" t="s">
        <v>556</v>
      </c>
      <c r="E55" s="96" t="s">
        <v>560</v>
      </c>
      <c r="F55" s="96" t="s">
        <v>526</v>
      </c>
      <c r="G55" s="97">
        <v>28212720</v>
      </c>
      <c r="H55" s="97">
        <v>28103043</v>
      </c>
    </row>
    <row r="56" spans="1:8" ht="12.75">
      <c r="A56" s="26">
        <v>47</v>
      </c>
      <c r="B56" s="63" t="s">
        <v>23</v>
      </c>
      <c r="C56" s="96" t="s">
        <v>617</v>
      </c>
      <c r="D56" s="96" t="s">
        <v>556</v>
      </c>
      <c r="E56" s="96" t="s">
        <v>560</v>
      </c>
      <c r="F56" s="96" t="s">
        <v>508</v>
      </c>
      <c r="G56" s="97">
        <v>0</v>
      </c>
      <c r="H56" s="97">
        <v>0</v>
      </c>
    </row>
    <row r="57" spans="1:8" ht="12.75">
      <c r="A57" s="26">
        <v>48</v>
      </c>
      <c r="B57" s="63" t="s">
        <v>164</v>
      </c>
      <c r="C57" s="96" t="s">
        <v>617</v>
      </c>
      <c r="D57" s="96" t="s">
        <v>556</v>
      </c>
      <c r="E57" s="96" t="s">
        <v>560</v>
      </c>
      <c r="F57" s="96" t="s">
        <v>496</v>
      </c>
      <c r="G57" s="97">
        <v>-568699</v>
      </c>
      <c r="H57" s="97">
        <v>-566253</v>
      </c>
    </row>
    <row r="58" spans="1:8" ht="12.75">
      <c r="A58" s="26">
        <v>49</v>
      </c>
      <c r="B58" s="65" t="s">
        <v>65</v>
      </c>
      <c r="C58" s="96" t="s">
        <v>617</v>
      </c>
      <c r="D58" s="96" t="s">
        <v>561</v>
      </c>
      <c r="E58" s="96" t="s">
        <v>485</v>
      </c>
      <c r="F58" s="96" t="s">
        <v>486</v>
      </c>
      <c r="G58" s="97">
        <v>-2203977</v>
      </c>
      <c r="H58" s="97">
        <v>-2312805</v>
      </c>
    </row>
    <row r="59" spans="1:8" ht="25.5">
      <c r="A59" s="26">
        <v>50</v>
      </c>
      <c r="B59" s="63" t="s">
        <v>40</v>
      </c>
      <c r="C59" s="96" t="s">
        <v>617</v>
      </c>
      <c r="D59" s="96" t="s">
        <v>561</v>
      </c>
      <c r="E59" s="96" t="s">
        <v>250</v>
      </c>
      <c r="F59" s="96" t="s">
        <v>486</v>
      </c>
      <c r="G59" s="97">
        <v>-2203977</v>
      </c>
      <c r="H59" s="97">
        <v>-2312805</v>
      </c>
    </row>
    <row r="60" spans="1:8" ht="25.5">
      <c r="A60" s="26">
        <v>51</v>
      </c>
      <c r="B60" s="63" t="s">
        <v>98</v>
      </c>
      <c r="C60" s="96" t="s">
        <v>617</v>
      </c>
      <c r="D60" s="96" t="s">
        <v>561</v>
      </c>
      <c r="E60" s="96" t="s">
        <v>252</v>
      </c>
      <c r="F60" s="96" t="s">
        <v>486</v>
      </c>
      <c r="G60" s="97">
        <v>-2203977</v>
      </c>
      <c r="H60" s="97">
        <v>-2312805</v>
      </c>
    </row>
    <row r="61" spans="1:8" ht="79.5" customHeight="1">
      <c r="A61" s="26">
        <v>52</v>
      </c>
      <c r="B61" s="63" t="s">
        <v>166</v>
      </c>
      <c r="C61" s="96" t="s">
        <v>617</v>
      </c>
      <c r="D61" s="96" t="s">
        <v>561</v>
      </c>
      <c r="E61" s="96" t="s">
        <v>566</v>
      </c>
      <c r="F61" s="96" t="s">
        <v>486</v>
      </c>
      <c r="G61" s="97">
        <v>0</v>
      </c>
      <c r="H61" s="97">
        <v>0</v>
      </c>
    </row>
    <row r="62" spans="1:8" ht="25.5">
      <c r="A62" s="26">
        <v>53</v>
      </c>
      <c r="B62" s="63" t="s">
        <v>177</v>
      </c>
      <c r="C62" s="96" t="s">
        <v>617</v>
      </c>
      <c r="D62" s="96" t="s">
        <v>561</v>
      </c>
      <c r="E62" s="96" t="s">
        <v>566</v>
      </c>
      <c r="F62" s="96" t="s">
        <v>514</v>
      </c>
      <c r="G62" s="97">
        <v>-60684596</v>
      </c>
      <c r="H62" s="97">
        <v>-60684596</v>
      </c>
    </row>
    <row r="63" spans="1:8" ht="12.75">
      <c r="A63" s="26">
        <v>54</v>
      </c>
      <c r="B63" s="63" t="s">
        <v>161</v>
      </c>
      <c r="C63" s="96" t="s">
        <v>617</v>
      </c>
      <c r="D63" s="96" t="s">
        <v>561</v>
      </c>
      <c r="E63" s="96" t="s">
        <v>566</v>
      </c>
      <c r="F63" s="96" t="s">
        <v>526</v>
      </c>
      <c r="G63" s="97">
        <v>60684596</v>
      </c>
      <c r="H63" s="97">
        <v>60684596</v>
      </c>
    </row>
    <row r="64" spans="1:8" ht="89.25">
      <c r="A64" s="26">
        <v>55</v>
      </c>
      <c r="B64" s="63" t="s">
        <v>171</v>
      </c>
      <c r="C64" s="96" t="s">
        <v>617</v>
      </c>
      <c r="D64" s="96" t="s">
        <v>561</v>
      </c>
      <c r="E64" s="96" t="s">
        <v>567</v>
      </c>
      <c r="F64" s="96" t="s">
        <v>486</v>
      </c>
      <c r="G64" s="97">
        <v>0</v>
      </c>
      <c r="H64" s="97">
        <v>0</v>
      </c>
    </row>
    <row r="65" spans="1:8" ht="38.25">
      <c r="A65" s="26">
        <v>56</v>
      </c>
      <c r="B65" s="63" t="s">
        <v>22</v>
      </c>
      <c r="C65" s="96" t="s">
        <v>617</v>
      </c>
      <c r="D65" s="96" t="s">
        <v>561</v>
      </c>
      <c r="E65" s="96" t="s">
        <v>567</v>
      </c>
      <c r="F65" s="96" t="s">
        <v>493</v>
      </c>
      <c r="G65" s="97">
        <v>-1103236</v>
      </c>
      <c r="H65" s="97">
        <v>-1103236</v>
      </c>
    </row>
    <row r="66" spans="1:8" ht="12.75">
      <c r="A66" s="26">
        <v>57</v>
      </c>
      <c r="B66" s="63" t="s">
        <v>161</v>
      </c>
      <c r="C66" s="96" t="s">
        <v>617</v>
      </c>
      <c r="D66" s="96" t="s">
        <v>561</v>
      </c>
      <c r="E66" s="96" t="s">
        <v>567</v>
      </c>
      <c r="F66" s="96" t="s">
        <v>526</v>
      </c>
      <c r="G66" s="97">
        <v>1103236</v>
      </c>
      <c r="H66" s="97">
        <v>1103236</v>
      </c>
    </row>
    <row r="67" spans="1:8" ht="25.5">
      <c r="A67" s="26">
        <v>58</v>
      </c>
      <c r="B67" s="63" t="s">
        <v>61</v>
      </c>
      <c r="C67" s="96" t="s">
        <v>617</v>
      </c>
      <c r="D67" s="96" t="s">
        <v>561</v>
      </c>
      <c r="E67" s="96" t="s">
        <v>568</v>
      </c>
      <c r="F67" s="96" t="s">
        <v>486</v>
      </c>
      <c r="G67" s="97">
        <v>0</v>
      </c>
      <c r="H67" s="97">
        <v>0</v>
      </c>
    </row>
    <row r="68" spans="1:8" ht="38.25">
      <c r="A68" s="26">
        <v>59</v>
      </c>
      <c r="B68" s="63" t="s">
        <v>22</v>
      </c>
      <c r="C68" s="96" t="s">
        <v>617</v>
      </c>
      <c r="D68" s="96" t="s">
        <v>561</v>
      </c>
      <c r="E68" s="96" t="s">
        <v>568</v>
      </c>
      <c r="F68" s="96" t="s">
        <v>493</v>
      </c>
      <c r="G68" s="97">
        <v>-11898967</v>
      </c>
      <c r="H68" s="97">
        <v>-11898967</v>
      </c>
    </row>
    <row r="69" spans="1:8" ht="12.75">
      <c r="A69" s="26">
        <v>60</v>
      </c>
      <c r="B69" s="63" t="s">
        <v>161</v>
      </c>
      <c r="C69" s="96" t="s">
        <v>617</v>
      </c>
      <c r="D69" s="96" t="s">
        <v>561</v>
      </c>
      <c r="E69" s="96" t="s">
        <v>568</v>
      </c>
      <c r="F69" s="96" t="s">
        <v>526</v>
      </c>
      <c r="G69" s="97">
        <v>11898967</v>
      </c>
      <c r="H69" s="97">
        <v>11898967</v>
      </c>
    </row>
    <row r="70" spans="1:8" ht="51">
      <c r="A70" s="26">
        <v>61</v>
      </c>
      <c r="B70" s="63" t="s">
        <v>78</v>
      </c>
      <c r="C70" s="96" t="s">
        <v>617</v>
      </c>
      <c r="D70" s="96" t="s">
        <v>561</v>
      </c>
      <c r="E70" s="96" t="s">
        <v>569</v>
      </c>
      <c r="F70" s="96" t="s">
        <v>486</v>
      </c>
      <c r="G70" s="97">
        <v>-2203977</v>
      </c>
      <c r="H70" s="97">
        <v>-2312805</v>
      </c>
    </row>
    <row r="71" spans="1:8" ht="25.5">
      <c r="A71" s="26">
        <v>62</v>
      </c>
      <c r="B71" s="63" t="s">
        <v>177</v>
      </c>
      <c r="C71" s="96" t="s">
        <v>617</v>
      </c>
      <c r="D71" s="96" t="s">
        <v>561</v>
      </c>
      <c r="E71" s="96" t="s">
        <v>569</v>
      </c>
      <c r="F71" s="96" t="s">
        <v>514</v>
      </c>
      <c r="G71" s="97">
        <v>-30998180</v>
      </c>
      <c r="H71" s="97">
        <v>-31806334</v>
      </c>
    </row>
    <row r="72" spans="1:8" ht="38.25">
      <c r="A72" s="26">
        <v>63</v>
      </c>
      <c r="B72" s="63" t="s">
        <v>22</v>
      </c>
      <c r="C72" s="96" t="s">
        <v>617</v>
      </c>
      <c r="D72" s="96" t="s">
        <v>561</v>
      </c>
      <c r="E72" s="96" t="s">
        <v>569</v>
      </c>
      <c r="F72" s="96" t="s">
        <v>493</v>
      </c>
      <c r="G72" s="97">
        <v>-20618265</v>
      </c>
      <c r="H72" s="97">
        <v>-19808314</v>
      </c>
    </row>
    <row r="73" spans="1:8" ht="12.75">
      <c r="A73" s="26">
        <v>64</v>
      </c>
      <c r="B73" s="63" t="s">
        <v>161</v>
      </c>
      <c r="C73" s="96" t="s">
        <v>617</v>
      </c>
      <c r="D73" s="96" t="s">
        <v>561</v>
      </c>
      <c r="E73" s="96" t="s">
        <v>569</v>
      </c>
      <c r="F73" s="96" t="s">
        <v>526</v>
      </c>
      <c r="G73" s="97">
        <v>49927246</v>
      </c>
      <c r="H73" s="97">
        <v>49818418</v>
      </c>
    </row>
    <row r="74" spans="1:8" ht="12.75">
      <c r="A74" s="26">
        <v>65</v>
      </c>
      <c r="B74" s="63" t="s">
        <v>164</v>
      </c>
      <c r="C74" s="96" t="s">
        <v>617</v>
      </c>
      <c r="D74" s="96" t="s">
        <v>561</v>
      </c>
      <c r="E74" s="96" t="s">
        <v>569</v>
      </c>
      <c r="F74" s="96" t="s">
        <v>496</v>
      </c>
      <c r="G74" s="97">
        <v>-514778</v>
      </c>
      <c r="H74" s="97">
        <v>-516575</v>
      </c>
    </row>
    <row r="75" spans="1:8" ht="12.75">
      <c r="A75" s="238">
        <v>66</v>
      </c>
      <c r="B75" s="211" t="s">
        <v>267</v>
      </c>
      <c r="C75" s="212"/>
      <c r="D75" s="212"/>
      <c r="E75" s="212"/>
      <c r="F75" s="212"/>
      <c r="G75" s="98">
        <v>-10167510</v>
      </c>
      <c r="H75" s="98">
        <v>-10386015</v>
      </c>
    </row>
    <row r="80" spans="2:6" ht="12.75">
      <c r="B80" s="2" t="s">
        <v>225</v>
      </c>
      <c r="C80" s="2"/>
      <c r="D80" s="2"/>
      <c r="E80" s="2"/>
      <c r="F80" s="25"/>
    </row>
    <row r="81" spans="2:7" ht="12.75">
      <c r="B81" s="189" t="s">
        <v>226</v>
      </c>
      <c r="C81" s="189"/>
      <c r="D81" s="189"/>
      <c r="E81" s="189"/>
      <c r="F81" s="189"/>
      <c r="G81" s="189"/>
    </row>
    <row r="82" ht="12.75">
      <c r="B82"/>
    </row>
    <row r="83" spans="2:8" ht="12.75">
      <c r="B83" s="1" t="s">
        <v>113</v>
      </c>
      <c r="D83" s="199" t="s">
        <v>114</v>
      </c>
      <c r="E83" s="199"/>
      <c r="F83" s="199"/>
      <c r="G83" s="199"/>
      <c r="H83" s="199"/>
    </row>
  </sheetData>
  <sheetProtection/>
  <autoFilter ref="A9:H75"/>
  <mergeCells count="4">
    <mergeCell ref="B75:F75"/>
    <mergeCell ref="B81:G81"/>
    <mergeCell ref="B7:H7"/>
    <mergeCell ref="D83:H83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SheetLayoutView="100" zoomScalePageLayoutView="0" workbookViewId="0" topLeftCell="A40">
      <selection activeCell="F7" sqref="F7"/>
    </sheetView>
  </sheetViews>
  <sheetFormatPr defaultColWidth="9.00390625" defaultRowHeight="12.75"/>
  <cols>
    <col min="1" max="1" width="5.375" style="0" customWidth="1"/>
    <col min="2" max="2" width="64.75390625" style="3" customWidth="1"/>
    <col min="3" max="3" width="12.625" style="0" customWidth="1"/>
    <col min="4" max="4" width="28.875" style="0" customWidth="1"/>
  </cols>
  <sheetData>
    <row r="1" spans="3:4" ht="12.75">
      <c r="C1" s="21" t="s">
        <v>481</v>
      </c>
      <c r="D1" s="22"/>
    </row>
    <row r="2" ht="12.75">
      <c r="C2" s="22" t="s">
        <v>239</v>
      </c>
    </row>
    <row r="3" spans="1:3" ht="12.75">
      <c r="A3" s="12"/>
      <c r="C3" s="22" t="s">
        <v>218</v>
      </c>
    </row>
    <row r="4" spans="1:3" ht="12.75">
      <c r="A4" s="12"/>
      <c r="C4" s="22" t="s">
        <v>304</v>
      </c>
    </row>
    <row r="5" spans="1:3" ht="12.75">
      <c r="A5" s="12"/>
      <c r="C5" s="22" t="s">
        <v>305</v>
      </c>
    </row>
    <row r="6" spans="1:3" ht="12.75">
      <c r="A6" s="12"/>
      <c r="C6" s="23" t="s">
        <v>306</v>
      </c>
    </row>
    <row r="7" spans="1:3" ht="12.75">
      <c r="A7" s="12"/>
      <c r="C7" t="s">
        <v>307</v>
      </c>
    </row>
    <row r="8" ht="12.75">
      <c r="A8" s="12"/>
    </row>
    <row r="9" spans="1:4" ht="12.75">
      <c r="A9" s="12"/>
      <c r="B9" s="4"/>
      <c r="C9" s="5"/>
      <c r="D9" s="6"/>
    </row>
    <row r="10" spans="1:4" ht="42.75" customHeight="1">
      <c r="A10" s="12"/>
      <c r="B10" s="213" t="s">
        <v>278</v>
      </c>
      <c r="C10" s="213"/>
      <c r="D10" s="213"/>
    </row>
    <row r="11" spans="1:4" ht="12.75" hidden="1">
      <c r="A11" s="12"/>
      <c r="D11" s="5"/>
    </row>
    <row r="12" spans="1:4" ht="66.75" customHeight="1">
      <c r="A12" s="17" t="s">
        <v>273</v>
      </c>
      <c r="B12" s="19" t="s">
        <v>276</v>
      </c>
      <c r="C12" s="19" t="s">
        <v>270</v>
      </c>
      <c r="D12" s="20" t="s">
        <v>277</v>
      </c>
    </row>
    <row r="13" spans="1:4" ht="54.75" customHeight="1">
      <c r="A13" s="11">
        <v>1</v>
      </c>
      <c r="B13" s="65" t="s">
        <v>35</v>
      </c>
      <c r="C13" s="66" t="s">
        <v>283</v>
      </c>
      <c r="D13" s="97">
        <v>570500</v>
      </c>
    </row>
    <row r="14" spans="1:4" ht="29.25" customHeight="1">
      <c r="A14" s="11">
        <v>2</v>
      </c>
      <c r="B14" s="63" t="s">
        <v>95</v>
      </c>
      <c r="C14" s="64" t="s">
        <v>284</v>
      </c>
      <c r="D14" s="97">
        <v>570500</v>
      </c>
    </row>
    <row r="15" spans="1:4" ht="39.75" customHeight="1">
      <c r="A15" s="11">
        <v>3</v>
      </c>
      <c r="B15" s="65" t="s">
        <v>43</v>
      </c>
      <c r="C15" s="66" t="s">
        <v>285</v>
      </c>
      <c r="D15" s="97">
        <v>2775388</v>
      </c>
    </row>
    <row r="16" spans="1:4" ht="27.75" customHeight="1">
      <c r="A16" s="11">
        <v>4</v>
      </c>
      <c r="B16" s="65" t="s">
        <v>38</v>
      </c>
      <c r="C16" s="66" t="s">
        <v>288</v>
      </c>
      <c r="D16" s="97">
        <v>9468650.53</v>
      </c>
    </row>
    <row r="17" spans="1:4" ht="27.75" customHeight="1">
      <c r="A17" s="11">
        <v>5</v>
      </c>
      <c r="B17" s="63" t="s">
        <v>87</v>
      </c>
      <c r="C17" s="64" t="s">
        <v>290</v>
      </c>
      <c r="D17" s="97">
        <v>4270860.53</v>
      </c>
    </row>
    <row r="18" spans="1:4" ht="52.5" customHeight="1">
      <c r="A18" s="11">
        <v>6</v>
      </c>
      <c r="B18" s="63" t="s">
        <v>86</v>
      </c>
      <c r="C18" s="64" t="s">
        <v>289</v>
      </c>
      <c r="D18" s="97">
        <v>4594790</v>
      </c>
    </row>
    <row r="19" spans="1:4" ht="15" customHeight="1">
      <c r="A19" s="11">
        <v>7</v>
      </c>
      <c r="B19" s="63" t="s">
        <v>115</v>
      </c>
      <c r="C19" s="64" t="s">
        <v>297</v>
      </c>
      <c r="D19" s="97">
        <v>59160</v>
      </c>
    </row>
    <row r="20" spans="1:4" ht="15" customHeight="1">
      <c r="A20" s="11">
        <v>8</v>
      </c>
      <c r="B20" s="63" t="s">
        <v>88</v>
      </c>
      <c r="C20" s="64" t="s">
        <v>291</v>
      </c>
      <c r="D20" s="97">
        <v>243840</v>
      </c>
    </row>
    <row r="21" spans="1:4" ht="27.75" customHeight="1">
      <c r="A21" s="11">
        <v>9</v>
      </c>
      <c r="B21" s="63" t="s">
        <v>116</v>
      </c>
      <c r="C21" s="64" t="s">
        <v>292</v>
      </c>
      <c r="D21" s="97">
        <v>300000</v>
      </c>
    </row>
    <row r="22" spans="1:4" ht="27.75" customHeight="1">
      <c r="A22" s="11">
        <v>10</v>
      </c>
      <c r="B22" s="65" t="s">
        <v>44</v>
      </c>
      <c r="C22" s="66" t="s">
        <v>293</v>
      </c>
      <c r="D22" s="97">
        <v>47463200</v>
      </c>
    </row>
    <row r="23" spans="1:4" ht="27.75" customHeight="1">
      <c r="A23" s="11">
        <v>11</v>
      </c>
      <c r="B23" s="63" t="s">
        <v>117</v>
      </c>
      <c r="C23" s="64" t="s">
        <v>241</v>
      </c>
      <c r="D23" s="97">
        <v>637100</v>
      </c>
    </row>
    <row r="24" spans="1:4" ht="39.75" customHeight="1">
      <c r="A24" s="11">
        <v>12</v>
      </c>
      <c r="B24" s="63" t="s">
        <v>118</v>
      </c>
      <c r="C24" s="64" t="s">
        <v>262</v>
      </c>
      <c r="D24" s="97">
        <v>45518100</v>
      </c>
    </row>
    <row r="25" spans="1:4" ht="38.25">
      <c r="A25" s="11">
        <v>13</v>
      </c>
      <c r="B25" s="63" t="s">
        <v>89</v>
      </c>
      <c r="C25" s="64" t="s">
        <v>294</v>
      </c>
      <c r="D25" s="97">
        <v>1308000</v>
      </c>
    </row>
    <row r="26" spans="1:4" ht="39.75" customHeight="1">
      <c r="A26" s="11">
        <v>14</v>
      </c>
      <c r="B26" s="65" t="s">
        <v>39</v>
      </c>
      <c r="C26" s="66" t="s">
        <v>295</v>
      </c>
      <c r="D26" s="97">
        <v>99717341.37</v>
      </c>
    </row>
    <row r="27" spans="1:4" ht="39.75" customHeight="1">
      <c r="A27" s="11">
        <v>15</v>
      </c>
      <c r="B27" s="63" t="s">
        <v>119</v>
      </c>
      <c r="C27" s="64" t="s">
        <v>246</v>
      </c>
      <c r="D27" s="97">
        <v>37154800</v>
      </c>
    </row>
    <row r="28" spans="1:4" ht="27.75" customHeight="1">
      <c r="A28" s="11">
        <v>16</v>
      </c>
      <c r="B28" s="63" t="s">
        <v>96</v>
      </c>
      <c r="C28" s="64" t="s">
        <v>247</v>
      </c>
      <c r="D28" s="97">
        <v>21289690.19</v>
      </c>
    </row>
    <row r="29" spans="1:4" ht="27.75" customHeight="1">
      <c r="A29" s="11">
        <v>17</v>
      </c>
      <c r="B29" s="63" t="s">
        <v>84</v>
      </c>
      <c r="C29" s="64" t="s">
        <v>243</v>
      </c>
      <c r="D29" s="97">
        <v>3650395.79</v>
      </c>
    </row>
    <row r="30" spans="1:4" ht="27.75" customHeight="1">
      <c r="A30" s="11">
        <v>18</v>
      </c>
      <c r="B30" s="63" t="s">
        <v>120</v>
      </c>
      <c r="C30" s="64" t="s">
        <v>248</v>
      </c>
      <c r="D30" s="97">
        <v>24319865.2</v>
      </c>
    </row>
    <row r="31" spans="1:4" ht="39.75" customHeight="1">
      <c r="A31" s="11">
        <v>19</v>
      </c>
      <c r="B31" s="63" t="s">
        <v>121</v>
      </c>
      <c r="C31" s="64" t="s">
        <v>249</v>
      </c>
      <c r="D31" s="97">
        <v>1849850.7</v>
      </c>
    </row>
    <row r="32" spans="1:4" ht="27.75" customHeight="1">
      <c r="A32" s="11">
        <v>20</v>
      </c>
      <c r="B32" s="63" t="s">
        <v>91</v>
      </c>
      <c r="C32" s="64" t="s">
        <v>296</v>
      </c>
      <c r="D32" s="97">
        <v>11452739.49</v>
      </c>
    </row>
    <row r="33" spans="1:4" ht="27.75" customHeight="1">
      <c r="A33" s="11">
        <v>21</v>
      </c>
      <c r="B33" s="65" t="s">
        <v>45</v>
      </c>
      <c r="C33" s="66" t="s">
        <v>298</v>
      </c>
      <c r="D33" s="97">
        <v>53727478.21</v>
      </c>
    </row>
    <row r="34" spans="1:4" ht="27.75" customHeight="1">
      <c r="A34" s="11">
        <v>22</v>
      </c>
      <c r="B34" s="63" t="s">
        <v>82</v>
      </c>
      <c r="C34" s="64" t="s">
        <v>300</v>
      </c>
      <c r="D34" s="97">
        <v>21192128.11</v>
      </c>
    </row>
    <row r="35" spans="1:4" ht="27.75" customHeight="1">
      <c r="A35" s="11">
        <v>23</v>
      </c>
      <c r="B35" s="63" t="s">
        <v>90</v>
      </c>
      <c r="C35" s="64" t="s">
        <v>299</v>
      </c>
      <c r="D35" s="97">
        <v>32535350.1</v>
      </c>
    </row>
    <row r="36" spans="1:4" ht="27.75" customHeight="1">
      <c r="A36" s="11">
        <v>24</v>
      </c>
      <c r="B36" s="63" t="s">
        <v>47</v>
      </c>
      <c r="C36" s="64" t="s">
        <v>244</v>
      </c>
      <c r="D36" s="97">
        <v>103951900</v>
      </c>
    </row>
    <row r="37" spans="1:4" ht="63.75">
      <c r="A37" s="11">
        <v>25</v>
      </c>
      <c r="B37" s="63" t="s">
        <v>122</v>
      </c>
      <c r="C37" s="64" t="s">
        <v>245</v>
      </c>
      <c r="D37" s="97">
        <v>8100000</v>
      </c>
    </row>
    <row r="38" spans="1:4" ht="27.75" customHeight="1">
      <c r="A38" s="11">
        <v>26</v>
      </c>
      <c r="B38" s="63" t="s">
        <v>100</v>
      </c>
      <c r="C38" s="64" t="s">
        <v>263</v>
      </c>
      <c r="D38" s="97">
        <v>95501900</v>
      </c>
    </row>
    <row r="39" spans="1:4" ht="39.75" customHeight="1">
      <c r="A39" s="11">
        <v>27</v>
      </c>
      <c r="B39" s="63" t="s">
        <v>123</v>
      </c>
      <c r="C39" s="64" t="s">
        <v>264</v>
      </c>
      <c r="D39" s="97">
        <v>350000</v>
      </c>
    </row>
    <row r="40" spans="1:4" ht="27.75" customHeight="1">
      <c r="A40" s="11">
        <v>28</v>
      </c>
      <c r="B40" s="65" t="s">
        <v>222</v>
      </c>
      <c r="C40" s="66" t="s">
        <v>242</v>
      </c>
      <c r="D40" s="97">
        <v>3178292</v>
      </c>
    </row>
    <row r="41" spans="1:4" ht="16.5" customHeight="1">
      <c r="A41" s="11">
        <v>29</v>
      </c>
      <c r="B41" s="65" t="s">
        <v>40</v>
      </c>
      <c r="C41" s="66" t="s">
        <v>250</v>
      </c>
      <c r="D41" s="97">
        <v>704252352.66</v>
      </c>
    </row>
    <row r="42" spans="1:4" ht="25.5">
      <c r="A42" s="11">
        <v>30</v>
      </c>
      <c r="B42" s="63" t="s">
        <v>97</v>
      </c>
      <c r="C42" s="64" t="s">
        <v>251</v>
      </c>
      <c r="D42" s="97">
        <v>201803530.03</v>
      </c>
    </row>
    <row r="43" spans="1:4" ht="15" customHeight="1">
      <c r="A43" s="11">
        <v>31</v>
      </c>
      <c r="B43" s="63" t="s">
        <v>98</v>
      </c>
      <c r="C43" s="64" t="s">
        <v>252</v>
      </c>
      <c r="D43" s="97">
        <v>435371517.08</v>
      </c>
    </row>
    <row r="44" spans="1:4" ht="25.5">
      <c r="A44" s="11">
        <v>32</v>
      </c>
      <c r="B44" s="63" t="s">
        <v>92</v>
      </c>
      <c r="C44" s="64" t="s">
        <v>253</v>
      </c>
      <c r="D44" s="97">
        <v>46442324.22</v>
      </c>
    </row>
    <row r="45" spans="1:4" ht="38.25">
      <c r="A45" s="11">
        <v>33</v>
      </c>
      <c r="B45" s="63" t="s">
        <v>93</v>
      </c>
      <c r="C45" s="64" t="s">
        <v>258</v>
      </c>
      <c r="D45" s="97">
        <v>20634981.33</v>
      </c>
    </row>
    <row r="46" spans="1:4" ht="25.5">
      <c r="A46" s="11">
        <v>34</v>
      </c>
      <c r="B46" s="65" t="s">
        <v>41</v>
      </c>
      <c r="C46" s="66" t="s">
        <v>254</v>
      </c>
      <c r="D46" s="97">
        <v>151884648.22</v>
      </c>
    </row>
    <row r="47" spans="1:4" ht="15" customHeight="1">
      <c r="A47" s="11">
        <v>35</v>
      </c>
      <c r="B47" s="63" t="s">
        <v>99</v>
      </c>
      <c r="C47" s="64" t="s">
        <v>259</v>
      </c>
      <c r="D47" s="97">
        <v>116524542.64</v>
      </c>
    </row>
    <row r="48" spans="1:4" ht="12.75">
      <c r="A48" s="11">
        <v>36</v>
      </c>
      <c r="B48" s="63" t="s">
        <v>85</v>
      </c>
      <c r="C48" s="64" t="s">
        <v>255</v>
      </c>
      <c r="D48" s="97">
        <v>17966178</v>
      </c>
    </row>
    <row r="49" spans="1:4" ht="38.25">
      <c r="A49" s="11">
        <v>37</v>
      </c>
      <c r="B49" s="63" t="s">
        <v>94</v>
      </c>
      <c r="C49" s="64" t="s">
        <v>261</v>
      </c>
      <c r="D49" s="97">
        <v>17393927.58</v>
      </c>
    </row>
    <row r="50" spans="1:4" ht="27.75" customHeight="1">
      <c r="A50" s="11">
        <v>38</v>
      </c>
      <c r="B50" s="65" t="s">
        <v>124</v>
      </c>
      <c r="C50" s="66" t="s">
        <v>286</v>
      </c>
      <c r="D50" s="97">
        <v>6994217.21</v>
      </c>
    </row>
    <row r="51" spans="1:4" ht="25.5">
      <c r="A51" s="11">
        <v>39</v>
      </c>
      <c r="B51" s="63" t="s">
        <v>125</v>
      </c>
      <c r="C51" s="64" t="s">
        <v>265</v>
      </c>
      <c r="D51" s="97">
        <v>1263928</v>
      </c>
    </row>
    <row r="52" spans="1:4" ht="16.5" customHeight="1">
      <c r="A52" s="11">
        <v>40</v>
      </c>
      <c r="B52" s="63" t="s">
        <v>126</v>
      </c>
      <c r="C52" s="64" t="s">
        <v>256</v>
      </c>
      <c r="D52" s="97">
        <v>1091430</v>
      </c>
    </row>
    <row r="53" spans="1:4" ht="25.5">
      <c r="A53" s="11">
        <v>41</v>
      </c>
      <c r="B53" s="63" t="s">
        <v>127</v>
      </c>
      <c r="C53" s="64" t="s">
        <v>287</v>
      </c>
      <c r="D53" s="97">
        <v>454800</v>
      </c>
    </row>
    <row r="54" spans="1:4" ht="38.25">
      <c r="A54" s="11">
        <v>42</v>
      </c>
      <c r="B54" s="63" t="s">
        <v>128</v>
      </c>
      <c r="C54" s="64" t="s">
        <v>257</v>
      </c>
      <c r="D54" s="97">
        <v>4184059.21</v>
      </c>
    </row>
    <row r="55" spans="1:4" ht="38.25">
      <c r="A55" s="11">
        <v>43</v>
      </c>
      <c r="B55" s="65" t="s">
        <v>36</v>
      </c>
      <c r="C55" s="66" t="s">
        <v>280</v>
      </c>
      <c r="D55" s="97">
        <v>13308070</v>
      </c>
    </row>
    <row r="56" spans="1:4" ht="15.75" customHeight="1">
      <c r="A56" s="11">
        <v>44</v>
      </c>
      <c r="B56" s="63" t="s">
        <v>129</v>
      </c>
      <c r="C56" s="64" t="s">
        <v>266</v>
      </c>
      <c r="D56" s="97">
        <v>22330</v>
      </c>
    </row>
    <row r="57" spans="1:4" ht="51">
      <c r="A57" s="11">
        <v>45</v>
      </c>
      <c r="B57" s="63" t="s">
        <v>79</v>
      </c>
      <c r="C57" s="64" t="s">
        <v>281</v>
      </c>
      <c r="D57" s="97">
        <v>12237343</v>
      </c>
    </row>
    <row r="58" spans="1:4" ht="38.25">
      <c r="A58" s="11">
        <v>46</v>
      </c>
      <c r="B58" s="63" t="s">
        <v>80</v>
      </c>
      <c r="C58" s="64" t="s">
        <v>282</v>
      </c>
      <c r="D58" s="97">
        <v>1048397</v>
      </c>
    </row>
    <row r="59" spans="1:4" ht="38.25">
      <c r="A59" s="11">
        <v>47</v>
      </c>
      <c r="B59" s="65" t="s">
        <v>46</v>
      </c>
      <c r="C59" s="66" t="s">
        <v>322</v>
      </c>
      <c r="D59" s="97">
        <v>3300000</v>
      </c>
    </row>
    <row r="60" spans="2:4" ht="12.75">
      <c r="B60" s="231" t="s">
        <v>267</v>
      </c>
      <c r="C60" s="231"/>
      <c r="D60" s="230">
        <v>1200592038.2</v>
      </c>
    </row>
    <row r="61" spans="2:4" ht="12.75">
      <c r="B61" s="232"/>
      <c r="C61" s="232"/>
      <c r="D61" s="229"/>
    </row>
    <row r="62" spans="2:4" ht="12.75">
      <c r="B62" s="232"/>
      <c r="C62" s="232"/>
      <c r="D62" s="229"/>
    </row>
    <row r="63" spans="2:4" ht="12.75">
      <c r="B63" s="2"/>
      <c r="C63" s="2"/>
      <c r="D63" s="2"/>
    </row>
    <row r="64" spans="2:6" ht="12.75">
      <c r="B64" s="2" t="s">
        <v>225</v>
      </c>
      <c r="C64" s="2"/>
      <c r="D64" s="2"/>
      <c r="E64" s="2"/>
      <c r="F64" s="25"/>
    </row>
    <row r="65" spans="2:7" ht="12.75">
      <c r="B65" s="189" t="s">
        <v>226</v>
      </c>
      <c r="C65" s="189"/>
      <c r="D65" s="189"/>
      <c r="E65" s="189"/>
      <c r="F65" s="189"/>
      <c r="G65" s="189"/>
    </row>
    <row r="66" ht="12.75">
      <c r="B66"/>
    </row>
    <row r="67" spans="2:4" ht="12.75">
      <c r="B67" s="1" t="s">
        <v>131</v>
      </c>
      <c r="D67" s="1" t="s">
        <v>130</v>
      </c>
    </row>
    <row r="68" ht="12.75">
      <c r="B68" s="24"/>
    </row>
    <row r="69" ht="12.75">
      <c r="B69" s="24"/>
    </row>
  </sheetData>
  <sheetProtection/>
  <autoFilter ref="A12:D60"/>
  <mergeCells count="3">
    <mergeCell ref="B10:D10"/>
    <mergeCell ref="B60:C60"/>
    <mergeCell ref="B65:G65"/>
  </mergeCells>
  <printOptions/>
  <pageMargins left="0.5511811023622047" right="0.3937007874015748" top="0.3937007874015748" bottom="0.3937007874015748" header="0.15748031496062992" footer="0.1574803149606299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SheetLayoutView="100" zoomScalePageLayoutView="0" workbookViewId="0" topLeftCell="A31">
      <selection activeCell="D69" sqref="D69"/>
    </sheetView>
  </sheetViews>
  <sheetFormatPr defaultColWidth="9.00390625" defaultRowHeight="12.75"/>
  <cols>
    <col min="1" max="1" width="5.375" style="0" customWidth="1"/>
    <col min="2" max="2" width="61.875" style="24" customWidth="1"/>
    <col min="3" max="3" width="12.25390625" style="0" customWidth="1"/>
    <col min="4" max="5" width="18.375" style="0" customWidth="1"/>
  </cols>
  <sheetData>
    <row r="1" spans="3:4" ht="12.75">
      <c r="C1" s="21" t="s">
        <v>409</v>
      </c>
      <c r="D1" s="22"/>
    </row>
    <row r="2" ht="12.75">
      <c r="C2" s="22" t="s">
        <v>239</v>
      </c>
    </row>
    <row r="3" spans="1:3" ht="12.75">
      <c r="A3" s="12"/>
      <c r="C3" s="22" t="s">
        <v>218</v>
      </c>
    </row>
    <row r="4" spans="1:3" ht="12.75">
      <c r="A4" s="12"/>
      <c r="C4" s="22" t="s">
        <v>304</v>
      </c>
    </row>
    <row r="5" spans="1:3" ht="12.75">
      <c r="A5" s="12"/>
      <c r="C5" s="22" t="s">
        <v>305</v>
      </c>
    </row>
    <row r="6" spans="1:3" ht="12.75">
      <c r="A6" s="12"/>
      <c r="C6" s="23" t="s">
        <v>306</v>
      </c>
    </row>
    <row r="7" spans="1:3" ht="12.75">
      <c r="A7" s="12"/>
      <c r="C7" t="s">
        <v>307</v>
      </c>
    </row>
    <row r="8" ht="12.75">
      <c r="A8" s="12"/>
    </row>
    <row r="9" spans="1:4" ht="12.75">
      <c r="A9" s="12"/>
      <c r="B9" s="114"/>
      <c r="C9" s="5"/>
      <c r="D9" s="6"/>
    </row>
    <row r="10" spans="1:4" ht="42.75" customHeight="1">
      <c r="A10" s="12"/>
      <c r="B10" s="213" t="s">
        <v>410</v>
      </c>
      <c r="C10" s="213"/>
      <c r="D10" s="213"/>
    </row>
    <row r="11" spans="1:4" ht="3.75" customHeight="1">
      <c r="A11" s="12"/>
      <c r="D11" s="5"/>
    </row>
    <row r="12" spans="1:5" ht="81" customHeight="1">
      <c r="A12" s="17" t="s">
        <v>273</v>
      </c>
      <c r="B12" s="120" t="s">
        <v>276</v>
      </c>
      <c r="C12" s="19" t="s">
        <v>270</v>
      </c>
      <c r="D12" s="121" t="s">
        <v>411</v>
      </c>
      <c r="E12" s="121" t="s">
        <v>412</v>
      </c>
    </row>
    <row r="13" spans="1:5" ht="52.5" customHeight="1">
      <c r="A13" s="108">
        <v>1</v>
      </c>
      <c r="B13" s="65" t="s">
        <v>35</v>
      </c>
      <c r="C13" s="66" t="s">
        <v>283</v>
      </c>
      <c r="D13" s="97">
        <v>561000</v>
      </c>
      <c r="E13" s="97">
        <v>561000</v>
      </c>
    </row>
    <row r="14" spans="1:5" ht="39.75" customHeight="1">
      <c r="A14" s="108">
        <v>2</v>
      </c>
      <c r="B14" s="63" t="s">
        <v>95</v>
      </c>
      <c r="C14" s="64" t="s">
        <v>284</v>
      </c>
      <c r="D14" s="97">
        <v>561000</v>
      </c>
      <c r="E14" s="97">
        <v>561000</v>
      </c>
    </row>
    <row r="15" spans="1:5" ht="39" customHeight="1">
      <c r="A15" s="26">
        <v>3</v>
      </c>
      <c r="B15" s="65" t="s">
        <v>43</v>
      </c>
      <c r="C15" s="66" t="s">
        <v>285</v>
      </c>
      <c r="D15" s="97">
        <v>2775388</v>
      </c>
      <c r="E15" s="97">
        <v>2775388</v>
      </c>
    </row>
    <row r="16" spans="1:5" ht="27.75" customHeight="1">
      <c r="A16" s="108">
        <v>4</v>
      </c>
      <c r="B16" s="65" t="s">
        <v>38</v>
      </c>
      <c r="C16" s="66" t="s">
        <v>288</v>
      </c>
      <c r="D16" s="97">
        <v>9678171</v>
      </c>
      <c r="E16" s="97">
        <v>9678171</v>
      </c>
    </row>
    <row r="17" spans="1:5" ht="27.75" customHeight="1">
      <c r="A17" s="108">
        <v>5</v>
      </c>
      <c r="B17" s="63" t="s">
        <v>87</v>
      </c>
      <c r="C17" s="64" t="s">
        <v>290</v>
      </c>
      <c r="D17" s="97">
        <v>4198381</v>
      </c>
      <c r="E17" s="97">
        <v>4198381</v>
      </c>
    </row>
    <row r="18" spans="1:5" ht="52.5" customHeight="1">
      <c r="A18" s="26">
        <v>6</v>
      </c>
      <c r="B18" s="63" t="s">
        <v>86</v>
      </c>
      <c r="C18" s="64" t="s">
        <v>289</v>
      </c>
      <c r="D18" s="97">
        <v>4579790</v>
      </c>
      <c r="E18" s="97">
        <v>4579790</v>
      </c>
    </row>
    <row r="19" spans="1:5" ht="15" customHeight="1">
      <c r="A19" s="108">
        <v>7</v>
      </c>
      <c r="B19" s="63" t="s">
        <v>115</v>
      </c>
      <c r="C19" s="64" t="s">
        <v>297</v>
      </c>
      <c r="D19" s="97">
        <v>300000</v>
      </c>
      <c r="E19" s="97">
        <v>300000</v>
      </c>
    </row>
    <row r="20" spans="1:5" ht="15" customHeight="1">
      <c r="A20" s="108">
        <v>8</v>
      </c>
      <c r="B20" s="63" t="s">
        <v>88</v>
      </c>
      <c r="C20" s="64" t="s">
        <v>291</v>
      </c>
      <c r="D20" s="97">
        <v>300000</v>
      </c>
      <c r="E20" s="97">
        <v>300000</v>
      </c>
    </row>
    <row r="21" spans="1:5" ht="27.75" customHeight="1">
      <c r="A21" s="26">
        <v>9</v>
      </c>
      <c r="B21" s="63" t="s">
        <v>116</v>
      </c>
      <c r="C21" s="64" t="s">
        <v>292</v>
      </c>
      <c r="D21" s="97">
        <v>300000</v>
      </c>
      <c r="E21" s="97">
        <v>300000</v>
      </c>
    </row>
    <row r="22" spans="1:5" ht="27.75" customHeight="1">
      <c r="A22" s="108">
        <v>10</v>
      </c>
      <c r="B22" s="65" t="s">
        <v>44</v>
      </c>
      <c r="C22" s="66" t="s">
        <v>293</v>
      </c>
      <c r="D22" s="97">
        <v>5588000</v>
      </c>
      <c r="E22" s="97">
        <v>5588000</v>
      </c>
    </row>
    <row r="23" spans="1:5" ht="27.75" customHeight="1">
      <c r="A23" s="108">
        <v>11</v>
      </c>
      <c r="B23" s="63" t="s">
        <v>117</v>
      </c>
      <c r="C23" s="64" t="s">
        <v>241</v>
      </c>
      <c r="D23" s="97">
        <v>370000</v>
      </c>
      <c r="E23" s="97">
        <v>370000</v>
      </c>
    </row>
    <row r="24" spans="1:5" ht="41.25" customHeight="1">
      <c r="A24" s="26">
        <v>12</v>
      </c>
      <c r="B24" s="63" t="s">
        <v>118</v>
      </c>
      <c r="C24" s="64" t="s">
        <v>262</v>
      </c>
      <c r="D24" s="97">
        <v>3900000</v>
      </c>
      <c r="E24" s="97">
        <v>3900000</v>
      </c>
    </row>
    <row r="25" spans="1:5" ht="38.25">
      <c r="A25" s="108">
        <v>13</v>
      </c>
      <c r="B25" s="63" t="s">
        <v>89</v>
      </c>
      <c r="C25" s="64" t="s">
        <v>294</v>
      </c>
      <c r="D25" s="97">
        <v>1318000</v>
      </c>
      <c r="E25" s="97">
        <v>1318000</v>
      </c>
    </row>
    <row r="26" spans="1:5" ht="39.75" customHeight="1">
      <c r="A26" s="108">
        <v>14</v>
      </c>
      <c r="B26" s="65" t="s">
        <v>39</v>
      </c>
      <c r="C26" s="66" t="s">
        <v>295</v>
      </c>
      <c r="D26" s="97">
        <v>48615802</v>
      </c>
      <c r="E26" s="97">
        <v>41493400</v>
      </c>
    </row>
    <row r="27" spans="1:5" ht="39.75" customHeight="1">
      <c r="A27" s="108">
        <v>15</v>
      </c>
      <c r="B27" s="63" t="s">
        <v>119</v>
      </c>
      <c r="C27" s="64" t="s">
        <v>246</v>
      </c>
      <c r="D27" s="97">
        <v>13487000</v>
      </c>
      <c r="E27" s="97">
        <v>13487000</v>
      </c>
    </row>
    <row r="28" spans="1:5" ht="27.75" customHeight="1">
      <c r="A28" s="26">
        <v>16</v>
      </c>
      <c r="B28" s="63" t="s">
        <v>96</v>
      </c>
      <c r="C28" s="64" t="s">
        <v>247</v>
      </c>
      <c r="D28" s="97">
        <v>9254572</v>
      </c>
      <c r="E28" s="97">
        <v>5542000</v>
      </c>
    </row>
    <row r="29" spans="1:5" ht="27.75" customHeight="1">
      <c r="A29" s="108">
        <v>17</v>
      </c>
      <c r="B29" s="63" t="s">
        <v>84</v>
      </c>
      <c r="C29" s="64" t="s">
        <v>243</v>
      </c>
      <c r="D29" s="97">
        <v>3200000</v>
      </c>
      <c r="E29" s="97">
        <v>4700000</v>
      </c>
    </row>
    <row r="30" spans="1:5" ht="27.75" customHeight="1">
      <c r="A30" s="108">
        <v>18</v>
      </c>
      <c r="B30" s="63" t="s">
        <v>120</v>
      </c>
      <c r="C30" s="64" t="s">
        <v>248</v>
      </c>
      <c r="D30" s="97">
        <v>7905230</v>
      </c>
      <c r="E30" s="97">
        <v>4500000</v>
      </c>
    </row>
    <row r="31" spans="1:5" ht="39.75" customHeight="1">
      <c r="A31" s="26">
        <v>19</v>
      </c>
      <c r="B31" s="63" t="s">
        <v>121</v>
      </c>
      <c r="C31" s="64" t="s">
        <v>249</v>
      </c>
      <c r="D31" s="97">
        <v>1982000</v>
      </c>
      <c r="E31" s="97">
        <v>1982000</v>
      </c>
    </row>
    <row r="32" spans="1:5" ht="27.75" customHeight="1">
      <c r="A32" s="108">
        <v>20</v>
      </c>
      <c r="B32" s="63" t="s">
        <v>91</v>
      </c>
      <c r="C32" s="64" t="s">
        <v>296</v>
      </c>
      <c r="D32" s="97">
        <v>12787000</v>
      </c>
      <c r="E32" s="97">
        <v>11282400</v>
      </c>
    </row>
    <row r="33" spans="1:5" ht="27.75" customHeight="1">
      <c r="A33" s="108">
        <v>21</v>
      </c>
      <c r="B33" s="65" t="s">
        <v>45</v>
      </c>
      <c r="C33" s="66" t="s">
        <v>298</v>
      </c>
      <c r="D33" s="97">
        <v>54911000</v>
      </c>
      <c r="E33" s="97">
        <v>58911000</v>
      </c>
    </row>
    <row r="34" spans="1:5" ht="27.75" customHeight="1">
      <c r="A34" s="26">
        <v>22</v>
      </c>
      <c r="B34" s="63" t="s">
        <v>82</v>
      </c>
      <c r="C34" s="64" t="s">
        <v>300</v>
      </c>
      <c r="D34" s="97">
        <v>28352000</v>
      </c>
      <c r="E34" s="97">
        <v>32352000</v>
      </c>
    </row>
    <row r="35" spans="1:5" ht="27.75" customHeight="1">
      <c r="A35" s="108">
        <v>23</v>
      </c>
      <c r="B35" s="63" t="s">
        <v>90</v>
      </c>
      <c r="C35" s="64" t="s">
        <v>299</v>
      </c>
      <c r="D35" s="97">
        <v>26559000</v>
      </c>
      <c r="E35" s="97">
        <v>26559000</v>
      </c>
    </row>
    <row r="36" spans="1:5" ht="27.75" customHeight="1">
      <c r="A36" s="108">
        <v>24</v>
      </c>
      <c r="B36" s="63" t="s">
        <v>47</v>
      </c>
      <c r="C36" s="64" t="s">
        <v>244</v>
      </c>
      <c r="D36" s="97">
        <v>95660000</v>
      </c>
      <c r="E36" s="97">
        <v>90584000</v>
      </c>
    </row>
    <row r="37" spans="1:5" ht="67.5" customHeight="1">
      <c r="A37" s="26">
        <v>25</v>
      </c>
      <c r="B37" s="63" t="s">
        <v>122</v>
      </c>
      <c r="C37" s="64" t="s">
        <v>245</v>
      </c>
      <c r="D37" s="97">
        <v>8100000</v>
      </c>
      <c r="E37" s="97">
        <v>8100000</v>
      </c>
    </row>
    <row r="38" spans="1:5" ht="27.75" customHeight="1">
      <c r="A38" s="108">
        <v>26</v>
      </c>
      <c r="B38" s="63" t="s">
        <v>100</v>
      </c>
      <c r="C38" s="64" t="s">
        <v>263</v>
      </c>
      <c r="D38" s="97">
        <v>87210000</v>
      </c>
      <c r="E38" s="97">
        <v>82134000</v>
      </c>
    </row>
    <row r="39" spans="1:5" ht="39.75" customHeight="1">
      <c r="A39" s="108">
        <v>27</v>
      </c>
      <c r="B39" s="63" t="s">
        <v>123</v>
      </c>
      <c r="C39" s="64" t="s">
        <v>264</v>
      </c>
      <c r="D39" s="97">
        <v>350000</v>
      </c>
      <c r="E39" s="97">
        <v>350000</v>
      </c>
    </row>
    <row r="40" spans="1:5" ht="27.75" customHeight="1">
      <c r="A40" s="108">
        <v>28</v>
      </c>
      <c r="B40" s="65" t="s">
        <v>222</v>
      </c>
      <c r="C40" s="66" t="s">
        <v>242</v>
      </c>
      <c r="D40" s="97">
        <v>2650000</v>
      </c>
      <c r="E40" s="97">
        <v>2650000</v>
      </c>
    </row>
    <row r="41" spans="1:5" ht="27.75" customHeight="1">
      <c r="A41" s="26">
        <v>29</v>
      </c>
      <c r="B41" s="65" t="s">
        <v>40</v>
      </c>
      <c r="C41" s="66" t="s">
        <v>250</v>
      </c>
      <c r="D41" s="97">
        <v>690716708</v>
      </c>
      <c r="E41" s="97">
        <v>690498203</v>
      </c>
    </row>
    <row r="42" spans="1:5" ht="27.75" customHeight="1">
      <c r="A42" s="108">
        <v>30</v>
      </c>
      <c r="B42" s="63" t="s">
        <v>97</v>
      </c>
      <c r="C42" s="64" t="s">
        <v>251</v>
      </c>
      <c r="D42" s="97">
        <v>198080313</v>
      </c>
      <c r="E42" s="97">
        <v>197970636</v>
      </c>
    </row>
    <row r="43" spans="1:5" ht="27.75" customHeight="1">
      <c r="A43" s="108">
        <v>31</v>
      </c>
      <c r="B43" s="63" t="s">
        <v>98</v>
      </c>
      <c r="C43" s="64" t="s">
        <v>252</v>
      </c>
      <c r="D43" s="97">
        <v>422593511</v>
      </c>
      <c r="E43" s="97">
        <v>422484683</v>
      </c>
    </row>
    <row r="44" spans="1:5" ht="27.75" customHeight="1">
      <c r="A44" s="26">
        <v>32</v>
      </c>
      <c r="B44" s="63" t="s">
        <v>92</v>
      </c>
      <c r="C44" s="64" t="s">
        <v>253</v>
      </c>
      <c r="D44" s="97">
        <v>48583281</v>
      </c>
      <c r="E44" s="97">
        <v>48583281</v>
      </c>
    </row>
    <row r="45" spans="1:5" ht="39.75" customHeight="1">
      <c r="A45" s="108">
        <v>33</v>
      </c>
      <c r="B45" s="63" t="s">
        <v>93</v>
      </c>
      <c r="C45" s="64" t="s">
        <v>258</v>
      </c>
      <c r="D45" s="97">
        <v>21459603</v>
      </c>
      <c r="E45" s="97">
        <v>21459603</v>
      </c>
    </row>
    <row r="46" spans="1:5" ht="27.75" customHeight="1">
      <c r="A46" s="108">
        <v>34</v>
      </c>
      <c r="B46" s="65" t="s">
        <v>41</v>
      </c>
      <c r="C46" s="66" t="s">
        <v>254</v>
      </c>
      <c r="D46" s="97">
        <v>148306081</v>
      </c>
      <c r="E46" s="97">
        <v>148306081</v>
      </c>
    </row>
    <row r="47" spans="1:5" ht="15" customHeight="1">
      <c r="A47" s="26">
        <v>35</v>
      </c>
      <c r="B47" s="63" t="s">
        <v>99</v>
      </c>
      <c r="C47" s="64" t="s">
        <v>259</v>
      </c>
      <c r="D47" s="97">
        <v>111028272</v>
      </c>
      <c r="E47" s="97">
        <v>111028272</v>
      </c>
    </row>
    <row r="48" spans="1:5" ht="15" customHeight="1">
      <c r="A48" s="108">
        <v>36</v>
      </c>
      <c r="B48" s="63" t="s">
        <v>85</v>
      </c>
      <c r="C48" s="64" t="s">
        <v>255</v>
      </c>
      <c r="D48" s="97">
        <v>19000000</v>
      </c>
      <c r="E48" s="97">
        <v>19000000</v>
      </c>
    </row>
    <row r="49" spans="1:5" ht="39.75" customHeight="1">
      <c r="A49" s="108">
        <v>37</v>
      </c>
      <c r="B49" s="63" t="s">
        <v>94</v>
      </c>
      <c r="C49" s="64" t="s">
        <v>261</v>
      </c>
      <c r="D49" s="97">
        <v>18277809</v>
      </c>
      <c r="E49" s="97">
        <v>18277809</v>
      </c>
    </row>
    <row r="50" spans="1:5" ht="39.75" customHeight="1">
      <c r="A50" s="26">
        <v>38</v>
      </c>
      <c r="B50" s="65" t="s">
        <v>124</v>
      </c>
      <c r="C50" s="66" t="s">
        <v>286</v>
      </c>
      <c r="D50" s="97">
        <v>5471000</v>
      </c>
      <c r="E50" s="97">
        <v>5471000</v>
      </c>
    </row>
    <row r="51" spans="1:5" ht="27.75" customHeight="1">
      <c r="A51" s="108">
        <v>39</v>
      </c>
      <c r="B51" s="63" t="s">
        <v>125</v>
      </c>
      <c r="C51" s="64" t="s">
        <v>265</v>
      </c>
      <c r="D51" s="97">
        <v>578128</v>
      </c>
      <c r="E51" s="97">
        <v>578128</v>
      </c>
    </row>
    <row r="52" spans="1:5" ht="15" customHeight="1">
      <c r="A52" s="108">
        <v>40</v>
      </c>
      <c r="B52" s="63" t="s">
        <v>126</v>
      </c>
      <c r="C52" s="64" t="s">
        <v>256</v>
      </c>
      <c r="D52" s="97">
        <v>628895</v>
      </c>
      <c r="E52" s="97">
        <v>628895</v>
      </c>
    </row>
    <row r="53" spans="1:5" ht="27.75" customHeight="1">
      <c r="A53" s="108">
        <v>41</v>
      </c>
      <c r="B53" s="63" t="s">
        <v>127</v>
      </c>
      <c r="C53" s="64" t="s">
        <v>287</v>
      </c>
      <c r="D53" s="97">
        <v>327000</v>
      </c>
      <c r="E53" s="97">
        <v>327000</v>
      </c>
    </row>
    <row r="54" spans="1:5" ht="39.75" customHeight="1">
      <c r="A54" s="108">
        <v>42</v>
      </c>
      <c r="B54" s="63" t="s">
        <v>128</v>
      </c>
      <c r="C54" s="64" t="s">
        <v>257</v>
      </c>
      <c r="D54" s="97">
        <v>3936977</v>
      </c>
      <c r="E54" s="97">
        <v>3936977</v>
      </c>
    </row>
    <row r="55" spans="1:5" ht="39.75" customHeight="1">
      <c r="A55" s="108">
        <v>43</v>
      </c>
      <c r="B55" s="65" t="s">
        <v>36</v>
      </c>
      <c r="C55" s="66" t="s">
        <v>280</v>
      </c>
      <c r="D55" s="97">
        <v>12370002</v>
      </c>
      <c r="E55" s="97">
        <v>12370002</v>
      </c>
    </row>
    <row r="56" spans="1:5" ht="15" customHeight="1">
      <c r="A56" s="108">
        <v>44</v>
      </c>
      <c r="B56" s="63" t="s">
        <v>129</v>
      </c>
      <c r="C56" s="64" t="s">
        <v>266</v>
      </c>
      <c r="D56" s="97">
        <v>22330</v>
      </c>
      <c r="E56" s="97">
        <v>22330</v>
      </c>
    </row>
    <row r="57" spans="1:5" ht="52.5" customHeight="1">
      <c r="A57" s="108">
        <v>45</v>
      </c>
      <c r="B57" s="63" t="s">
        <v>79</v>
      </c>
      <c r="C57" s="64" t="s">
        <v>281</v>
      </c>
      <c r="D57" s="97">
        <v>11062201</v>
      </c>
      <c r="E57" s="97">
        <v>11062201</v>
      </c>
    </row>
    <row r="58" spans="1:5" ht="39.75" customHeight="1">
      <c r="A58" s="108">
        <v>46</v>
      </c>
      <c r="B58" s="63" t="s">
        <v>80</v>
      </c>
      <c r="C58" s="64" t="s">
        <v>282</v>
      </c>
      <c r="D58" s="97">
        <v>1285471</v>
      </c>
      <c r="E58" s="97">
        <v>1285471</v>
      </c>
    </row>
    <row r="59" spans="1:5" ht="43.5" customHeight="1">
      <c r="A59" s="108">
        <v>47</v>
      </c>
      <c r="B59" s="65" t="s">
        <v>46</v>
      </c>
      <c r="C59" s="66" t="s">
        <v>322</v>
      </c>
      <c r="D59" s="97">
        <v>4000000</v>
      </c>
      <c r="E59" s="97">
        <v>0</v>
      </c>
    </row>
    <row r="60" spans="2:5" ht="15" customHeight="1">
      <c r="B60" s="211" t="s">
        <v>267</v>
      </c>
      <c r="C60" s="211"/>
      <c r="D60" s="98">
        <v>1081303152</v>
      </c>
      <c r="E60" s="98">
        <v>1068886245</v>
      </c>
    </row>
    <row r="61" spans="2:3" ht="12.75">
      <c r="B61" s="1"/>
      <c r="C61" s="1"/>
    </row>
    <row r="64" spans="2:6" ht="12.75">
      <c r="B64" s="2" t="s">
        <v>225</v>
      </c>
      <c r="C64" s="2"/>
      <c r="D64" s="2"/>
      <c r="E64" s="2"/>
      <c r="F64" s="25"/>
    </row>
    <row r="65" spans="2:7" ht="12.75">
      <c r="B65" s="189" t="s">
        <v>226</v>
      </c>
      <c r="C65" s="189"/>
      <c r="D65" s="189"/>
      <c r="E65" s="189"/>
      <c r="F65" s="189"/>
      <c r="G65" s="189"/>
    </row>
    <row r="66" ht="12.75">
      <c r="B66"/>
    </row>
    <row r="67" spans="2:5" ht="12.75">
      <c r="B67" s="1" t="s">
        <v>132</v>
      </c>
      <c r="C67" s="199" t="s">
        <v>133</v>
      </c>
      <c r="D67" s="199"/>
      <c r="E67" s="199"/>
    </row>
  </sheetData>
  <sheetProtection/>
  <mergeCells count="4">
    <mergeCell ref="B10:D10"/>
    <mergeCell ref="B60:C60"/>
    <mergeCell ref="B65:G65"/>
    <mergeCell ref="C67:E67"/>
  </mergeCells>
  <printOptions/>
  <pageMargins left="0.7086614173228347" right="0.31496062992125984" top="0.35433070866141736" bottom="0.35433070866141736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2017-11-30T11:24:49Z</cp:lastPrinted>
  <dcterms:created xsi:type="dcterms:W3CDTF">2007-11-10T04:45:18Z</dcterms:created>
  <dcterms:modified xsi:type="dcterms:W3CDTF">2017-11-30T11:49:53Z</dcterms:modified>
  <cp:category/>
  <cp:version/>
  <cp:contentType/>
  <cp:contentStatus/>
</cp:coreProperties>
</file>